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4\APOYO FINANCIERO\INFORMES PAG WEB\5.2A Ejecución Presupuestal Vigencia\"/>
    </mc:Choice>
  </mc:AlternateContent>
  <xr:revisionPtr revIDLastSave="0" documentId="13_ncr:1_{B6D4A6BF-2032-415C-9588-4D5BC90F0E69}" xr6:coauthVersionLast="47" xr6:coauthVersionMax="47" xr10:uidLastSave="{00000000-0000-0000-0000-000000000000}"/>
  <bookViews>
    <workbookView xWindow="-120" yWindow="-120" windowWidth="29040" windowHeight="15840" xr2:uid="{1035D24C-B2A0-41DD-8DEC-2A35078A32DC}"/>
  </bookViews>
  <sheets>
    <sheet name="EJECUCION PPTAL VIG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[5]Resumen!$A$861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[5]Resumen!$A$861:$C$862</definedName>
    <definedName name="_Table1_Out" hidden="1">[6]CARBOCOL!#REF!</definedName>
    <definedName name="_Table2_In2" hidden="1">[7]ANUAL1!#REF!</definedName>
    <definedName name="_Table2_Out" hidden="1">[6]CARBOCOL!#REF!</definedName>
    <definedName name="A" localSheetId="0">#REF!</definedName>
    <definedName name="A">#REF!</definedName>
    <definedName name="a10000000">'[8]Gastos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'[9]Seguimiento CSF'!$A$11:$IV$12,'[9]Seguimiento CSF'!#REF!,'[9]Seguimiento CSF'!$A$45:$IV$46,'[9]Seguimiento CSF'!$A$48:$IV$57,'[9]Seguimiento CSF'!$A$61:$IV$63,'[9]Seguimiento CSF'!$A$65:$IV$66,'[9]Seguimiento CSF'!$A$72:$IV$82,'[9]Seguimiento CSF'!$A$89:$IV$92,'[9]Seguimiento CSF'!$A$114:$IV$116,'[9]Seguimiento CSF'!$A$118:$IV$122,'[9]Seguimiento CSF'!$A$129:$IV$132,'[9]Seguimiento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[10]EMBI!#REF!</definedName>
    <definedName name="BLPH3" hidden="1">[10]EMBI!#REF!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[11]Consolidado!$U$3:$U$55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'[12]C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'[9]Seguimiento CSF'!#REF!,'[9]Seguimiento CSF'!$A$30:$IV$34,'[9]Seguimiento CSF'!$A$104:$IV$104,'[9]Seguimiento CSF'!#REF!,'[9]Seguimiento CSF'!#REF!,'[9]Seguimiento CSF'!$A$124:$IV$125</definedName>
    <definedName name="Cwvu.EneFeb." hidden="1">'[9]Seguimiento CSF'!#REF!,'[9]Seguimiento CSF'!#REF!</definedName>
    <definedName name="Cwvu.EneMar." hidden="1">'[9]Seguimiento CSF'!#REF!,'[9]Seguimiento CSF'!$A$67:$IV$67,'[9]Seguimiento CSF'!#REF!,'[9]Seguimiento CSF'!#REF!</definedName>
    <definedName name="Cwvu.Formato._.Corto." hidden="1">'[9]Seguimiento CSF'!$A$11:$IV$12,'[9]Seguimiento CSF'!#REF!,'[9]Seguimiento CSF'!$A$45:$IV$46,'[9]Seguimiento CSF'!$A$48:$IV$57,'[9]Seguimiento CSF'!$A$61:$IV$63,'[9]Seguimiento CSF'!$A$65:$IV$66,'[9]Seguimiento CSF'!$A$72:$IV$82,'[9]Seguimiento CSF'!$A$89:$IV$92,'[9]Seguimiento CSF'!$A$114:$IV$116,'[9]Seguimiento CSF'!$A$118:$IV$122,'[9]Seguimiento CSF'!$A$129:$IV$132,'[9]Seguimiento CSF'!$A$134:$IV$135</definedName>
    <definedName name="Cwvu.Formato._.Total." hidden="1">'[9]Seguimiento CSF'!#REF!,'[9]Seguimiento CSF'!#REF!,'[9]Seguimiento CSF'!#REF!</definedName>
    <definedName name="d" hidden="1">{"trimestre",#N/A,FALSE,"TRIMESTRE";"empresa",#N/A,FALSE,"xEMPRESA";"eaab",#N/A,FALSE,"EAAB";"epma",#N/A,FALSE,"EPMA";"emca",#N/A,FALSE,"EMCA"}</definedName>
    <definedName name="dadhbhf" hidden="1">'[12]C Summary'!#REF!</definedName>
    <definedName name="Datos">'[13]Gastos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[11]Listas!$S$3:$S$75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[11]Listas!$I$3:$I$10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[11]Listas!$G$3:$G$324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'[9]Seguimiento CSF'!#REF!,'[9]Seguimiento CSF'!#REF!</definedName>
    <definedName name="Jun" hidden="1">'[9]Resumen OPEF'!$C$1:$C$65536,'[9]Resumen OPEF'!#REF!,'[9]Resumen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'[9]Seguimiento CSF'!#REF!,'[9]Seguimiento CSF'!$A$67:$IV$67,'[9]Seguimiento CSF'!#REF!,'[9]Seguimiento CSF'!#REF!</definedName>
    <definedName name="May" hidden="1">'[9]Seguimiento CSF'!#REF!,'[9]Seguimiento CSF'!#REF!,'[9]Seguimiento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[11]Listas!$M$3:$M$10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'[9]Seguimiento CSF'!#REF!,'[9]Seguimiento CSF'!$A$30:$IV$34,'[9]Seguimiento CSF'!$A$104:$IV$104,'[9]Seguimiento CSF'!#REF!,'[9]Seguimiento CSF'!#REF!,'[9]Seguimiento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[14]Listas!$A$3:$A$75</definedName>
    <definedName name="RUBROS">#REF!</definedName>
    <definedName name="Rwvu.ComparEneMar9697." hidden="1">'[9]Seguimiento CSF'!$L$1:$N$65536,'[9]Seguimiento CSF'!$R$1:$BU$65536</definedName>
    <definedName name="Rwvu.EneFeb." hidden="1">'[9]Seguimiento CSF'!$L$1:$N$65536,'[9]Seguimiento CSF'!$Q$1:$AD$65536</definedName>
    <definedName name="Rwvu.Formato._.Corto." hidden="1">'[9]Seguimiento CSF'!$L$1:$N$65536,'[9]Seguimiento CSF'!$R$1:$AD$65536,'[9]Seguimiento CSF'!$AH$1:$AY$65536,'[9]Seguimiento CSF'!$BA$1:$BH$65536,'[9]Seguimiento CSF'!$BJ$1:$BQ$65536,'[9]Seguimiento CSF'!$BS$1:$CF$65536</definedName>
    <definedName name="Rwvu.OPEF._.96." hidden="1">'[9]Resumen OPEF'!$E$1:$J$65536,'[9]Resumen OPEF'!$M$1:$Q$65536</definedName>
    <definedName name="Rwvu.OPEF._.97." hidden="1">'[9]Resumen OPEF'!$C$1:$C$65536,'[9]Resumen OPEF'!#REF!,'[9]Resumen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'[15]planilla_henry-SEP'!$A$4:$S$471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'[9]Seguimiento CSF'!#REF!,'[9]Seguimiento CSF'!#REF!</definedName>
    <definedName name="Vigencia_Futura">[11]Consolidado!$S$3:$S$5</definedName>
    <definedName name="VIGENCIAS_FUTURAS">#REF!</definedName>
    <definedName name="vjzcvnj" hidden="1">'[9]Seguimiento CSF'!#REF!,'[9]Seguimiento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'[9]Seguimiento CSF'!$L$1:$N$65536,'[9]Seguimiento CSF'!$R$1:$BU$65536</definedName>
    <definedName name="Z_91E95AE6_DCC2_11D0_8DF1_00805F2A002D_.wvu.Cols" hidden="1">'[9]Seguimiento CSF'!$L$1:$N$65536,'[9]Seguimiento CSF'!$Q$1:$AD$65536</definedName>
    <definedName name="Z_91E95AE6_DCC2_11D0_8DF1_00805F2A002D_.wvu.Rows" hidden="1">'[9]Seguimiento CSF'!#REF!,'[9]Seguimiento CSF'!#REF!</definedName>
    <definedName name="Z_91E95AE7_DCC2_11D0_8DF1_00805F2A002D_.wvu.Cols" hidden="1">'[9]Resumen MES OPEF'!$C$1:$C$65536,'[9]Resumen MES OPEF'!$N$1:$N$65536,'[9]Resumen MES OPEF'!$Y$1:$Y$65536,'[9]Resumen MES OPEF'!$AL$1:$AL$65536,'[9]Resumen MES OPEF'!$AV$1:$AV$65536,'[9]Resumen MES OPEF'!$BG$1:$BG$65536,'[9]Resumen MES OPEF'!$BR$1:$BR$65536,'[9]Resumen MES OPEF'!$CC$1:$CC$65536</definedName>
    <definedName name="Z_91E95AE8_DCC2_11D0_8DF1_00805F2A002D_.wvu.Cols" hidden="1">'[9]Seguimiento CSF'!$L$1:$N$65536,'[9]Seguimiento CSF'!$R$1:$AD$65536,'[9]Seguimiento CSF'!$AY$1:$AY$65536,'[9]Seguimiento CSF'!$BH$1:$BH$65536,'[9]Seguimiento CSF'!$BQ$1:$BQ$65536</definedName>
    <definedName name="Z_91E95AE9_DCC2_11D0_8DF1_00805F2A002D_.wvu.Cols" hidden="1">'[9]Seguimiento CSF'!$L$1:$N$65536,'[9]Seguimiento CSF'!$R$1:$AD$65536,'[9]Seguimiento CSF'!$AH$1:$AY$65536,'[9]Seguimiento CSF'!$BA$1:$BH$65536,'[9]Seguimiento CSF'!$BJ$1:$BQ$65536,'[9]Seguimiento CSF'!$BS$1:$CF$65536</definedName>
    <definedName name="Z_91E95AEB_DCC2_11D0_8DF1_00805F2A002D_.wvu.Cols" hidden="1">'[9]Resumen OPEF'!$E$1:$J$65536,'[9]Resumen OPEF'!$M$1:$Q$65536</definedName>
    <definedName name="Z_91E95AEC_DCC2_11D0_8DF1_00805F2A002D_.wvu.Cols" hidden="1">'[9]Resumen OPEF'!$C$1:$C$65536,'[9]Resumen OPEF'!$E$1:$E$65536,'[9]Resumen OPEF'!$H$1:$I$65536,'[9]Resumen OPEF'!$K$1:$L$65536,'[9]Resumen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I34" i="1"/>
  <c r="G34" i="1"/>
  <c r="F34" i="1"/>
  <c r="L34" i="1" l="1"/>
  <c r="H34" i="1"/>
  <c r="R34" i="1"/>
  <c r="J34" i="1"/>
  <c r="O34" i="1" l="1"/>
  <c r="K34" i="1"/>
  <c r="S34" i="1" s="1"/>
  <c r="T34" i="1"/>
  <c r="U34" i="1" s="1"/>
  <c r="M34" i="1"/>
  <c r="N34" i="1" l="1"/>
  <c r="P34" i="1"/>
</calcChain>
</file>

<file path=xl/sharedStrings.xml><?xml version="1.0" encoding="utf-8"?>
<sst xmlns="http://schemas.openxmlformats.org/spreadsheetml/2006/main" count="78" uniqueCount="63">
  <si>
    <t>AGENCIA DE RENOVACIÓN  DEL TERRITORIO - ART</t>
  </si>
  <si>
    <t>CIFRAS EN PESOS</t>
  </si>
  <si>
    <t xml:space="preserve">               INFORME DE EJECUCIÓN PRESUPUESTAL A:</t>
  </si>
  <si>
    <t>VIGENCIA 2024</t>
  </si>
  <si>
    <t>RUBRO</t>
  </si>
  <si>
    <t>REC</t>
  </si>
  <si>
    <t>SIT</t>
  </si>
  <si>
    <t>DESCRIPCIÓN</t>
  </si>
  <si>
    <t>APR. INICIAL  
$</t>
  </si>
  <si>
    <t>APR. ADICIONADA 
$</t>
  </si>
  <si>
    <t>APR. REDUCIDA 
$</t>
  </si>
  <si>
    <t>APR. VIGENTE
$</t>
  </si>
  <si>
    <t>APR. BLOQUEADA 
$</t>
  </si>
  <si>
    <t>APR. ACTUAL
$</t>
  </si>
  <si>
    <t xml:space="preserve">CDP    </t>
  </si>
  <si>
    <t>APR. DISPONIBLE
$</t>
  </si>
  <si>
    <t>DISPONIBLE
%</t>
  </si>
  <si>
    <t>COMPROMETIDO
$</t>
  </si>
  <si>
    <t>COMPROMETIDO
%</t>
  </si>
  <si>
    <t>SALDO X COMPROMETER
$</t>
  </si>
  <si>
    <t>OBLIGACIONES
$</t>
  </si>
  <si>
    <t>OBLIGADO
%</t>
  </si>
  <si>
    <t>PAGADO
$</t>
  </si>
  <si>
    <t>PAGADO
%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</si>
  <si>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</si>
  <si>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</si>
  <si>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</si>
  <si>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</si>
  <si>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</si>
  <si>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</si>
  <si>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</si>
  <si>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</si>
  <si>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</si>
  <si>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</t>
  </si>
  <si>
    <t>ADQUISICIÓN DE BIENES  Y SERVICIOS</t>
  </si>
  <si>
    <t>A-03   TRANSFERENCIAS CORRIENTES</t>
  </si>
  <si>
    <t>A-03-04-02-012</t>
  </si>
  <si>
    <t>INCAPACIDADES Y LICENCIAS DE MATERNIDAD (NO DE PENSIONES)</t>
  </si>
  <si>
    <t>A-03-10</t>
  </si>
  <si>
    <t>SENTENCIAS</t>
  </si>
  <si>
    <t>A-08   GASTOS POR TRIBUTOS, MULTAS, SANCIONES, E INTERESES DE MORA</t>
  </si>
  <si>
    <t>A-08-01</t>
  </si>
  <si>
    <t>IMPUESTOS</t>
  </si>
  <si>
    <t>A-08-04-01-REC10-CSF</t>
  </si>
  <si>
    <t>CUOTA DE FISCALIZACIÓN Y AUDITAJE</t>
  </si>
  <si>
    <t>A-08-04-01-REC10-SSF</t>
  </si>
  <si>
    <t>SSF</t>
  </si>
  <si>
    <t>A-08-04-01-REC11-SSF</t>
  </si>
  <si>
    <t>A-08-05</t>
  </si>
  <si>
    <t>MULTAS, SANCIONES E INTERESES DE MORA</t>
  </si>
  <si>
    <t>TOTAL GASTOS DE FUNCIONAMIENTO</t>
  </si>
  <si>
    <t>C-0212-1000-10-51202J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</si>
  <si>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</si>
  <si>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C-0212-1000-11-51202J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</si>
  <si>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</si>
  <si>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t>C-0212-1000-12-51202J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</si>
  <si>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ESTRUCTURACION Y EJECUCION DE PROYECTOS - DEEP)</t>
    </r>
  </si>
  <si>
    <t>C-0299-1000-1-53105B</t>
  </si>
  <si>
    <r>
      <t xml:space="preserve">ENTIDADES PÚBLICAS TERRITORIALES Y NACIONALES FORTALECIDAS 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</si>
  <si>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TOTAL GASTOS DE INVERSION</t>
  </si>
  <si>
    <t>TOTAL PRESUPUESTO NACIÓN</t>
  </si>
  <si>
    <r>
      <t xml:space="preserve">NOTA: </t>
    </r>
    <r>
      <rPr>
        <sz val="10"/>
        <rFont val="Arial Narrow"/>
        <family val="2"/>
      </rPr>
      <t>La ejecución porcentual se calculó con base en la apropiación actual</t>
    </r>
    <r>
      <rPr>
        <b/>
        <sz val="10"/>
        <rFont val="Arial Narrow"/>
        <family val="2"/>
      </rPr>
      <t xml:space="preserve"> (apropiación vigente menos apropiación bloqueada)</t>
    </r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</si>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</sst>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00"/>
    <numFmt numFmtId="165" formatCode="[$-1240A]&quot;$&quot;\ #,##0.00;\-&quot;$&quot;\ #,##0.00"/>
    <numFmt numFmtId="166" formatCode="_ * #,##0.00_ ;_ * \-#,##0.00_ ;_ * &quot;-&quot;??_ ;_ @_ 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7" fontId="3" fillId="0" borderId="0" xfId="0" quotePrefix="1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4" xfId="0" applyFont="1" applyBorder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/>
    <xf numFmtId="0" fontId="8" fillId="4" borderId="6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0" fillId="0" borderId="0" xfId="0" applyFont="1" applyAlignment="1">
      <alignment horizontal="center" vertical="center" wrapText="1" readingOrder="1"/>
    </xf>
    <xf numFmtId="0" fontId="11" fillId="0" borderId="4" xfId="0" applyFont="1" applyBorder="1"/>
    <xf numFmtId="0" fontId="12" fillId="5" borderId="7" xfId="0" applyFont="1" applyFill="1" applyBorder="1" applyAlignment="1">
      <alignment horizontal="left" vertical="center" wrapText="1" readingOrder="1"/>
    </xf>
    <xf numFmtId="0" fontId="12" fillId="5" borderId="8" xfId="0" applyFont="1" applyFill="1" applyBorder="1" applyAlignment="1">
      <alignment horizontal="left" vertical="center" wrapText="1" readingOrder="1"/>
    </xf>
    <xf numFmtId="41" fontId="12" fillId="5" borderId="9" xfId="2" applyFont="1" applyFill="1" applyBorder="1" applyAlignment="1">
      <alignment horizontal="right" vertical="center" wrapText="1" readingOrder="1"/>
    </xf>
    <xf numFmtId="10" fontId="12" fillId="5" borderId="9" xfId="3" applyNumberFormat="1" applyFont="1" applyFill="1" applyBorder="1" applyAlignment="1">
      <alignment horizontal="right" vertical="center" wrapText="1" readingOrder="1"/>
    </xf>
    <xf numFmtId="165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left" vertical="center" wrapText="1" readingOrder="1"/>
    </xf>
    <xf numFmtId="0" fontId="12" fillId="5" borderId="17" xfId="0" applyFont="1" applyFill="1" applyBorder="1" applyAlignment="1">
      <alignment horizontal="left" vertical="center" wrapText="1" readingOrder="1"/>
    </xf>
    <xf numFmtId="41" fontId="12" fillId="5" borderId="18" xfId="2" applyFont="1" applyFill="1" applyBorder="1" applyAlignment="1">
      <alignment horizontal="right" vertical="center" wrapText="1" readingOrder="1"/>
    </xf>
    <xf numFmtId="10" fontId="12" fillId="5" borderId="18" xfId="2" applyNumberFormat="1" applyFont="1" applyFill="1" applyBorder="1" applyAlignment="1">
      <alignment horizontal="right" vertical="center" wrapText="1" readingOrder="1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2" fillId="5" borderId="18" xfId="3" applyNumberFormat="1" applyFont="1" applyFill="1" applyBorder="1" applyAlignment="1">
      <alignment horizontal="right" vertical="center" wrapText="1" readingOrder="1"/>
    </xf>
    <xf numFmtId="0" fontId="15" fillId="0" borderId="11" xfId="0" applyFont="1" applyBorder="1" applyAlignment="1">
      <alignment horizontal="center" vertical="center" wrapText="1"/>
    </xf>
    <xf numFmtId="10" fontId="15" fillId="0" borderId="15" xfId="5" applyNumberFormat="1" applyFont="1" applyFill="1" applyBorder="1" applyAlignment="1">
      <alignment horizontal="right" vertical="center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center" vertical="center" wrapText="1"/>
    </xf>
    <xf numFmtId="3" fontId="8" fillId="4" borderId="0" xfId="4" applyNumberFormat="1" applyFont="1" applyFill="1" applyAlignment="1">
      <alignment horizontal="right" vertical="center"/>
    </xf>
    <xf numFmtId="10" fontId="8" fillId="4" borderId="0" xfId="3" applyNumberFormat="1" applyFont="1" applyFill="1" applyAlignment="1">
      <alignment horizontal="right" vertical="center"/>
    </xf>
    <xf numFmtId="10" fontId="8" fillId="4" borderId="12" xfId="5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5" xfId="4" applyNumberFormat="1" applyFont="1" applyBorder="1" applyAlignment="1">
      <alignment horizontal="right" vertical="center"/>
    </xf>
    <xf numFmtId="3" fontId="15" fillId="0" borderId="26" xfId="4" applyNumberFormat="1" applyFont="1" applyBorder="1" applyAlignment="1">
      <alignment horizontal="right" vertical="center"/>
    </xf>
    <xf numFmtId="3" fontId="15" fillId="0" borderId="27" xfId="4" applyNumberFormat="1" applyFont="1" applyBorder="1" applyAlignment="1">
      <alignment horizontal="right" vertical="center"/>
    </xf>
    <xf numFmtId="3" fontId="15" fillId="0" borderId="23" xfId="4" applyNumberFormat="1" applyFont="1" applyBorder="1" applyAlignment="1">
      <alignment horizontal="right" vertical="center"/>
    </xf>
    <xf numFmtId="10" fontId="15" fillId="0" borderId="27" xfId="5" applyNumberFormat="1" applyFont="1" applyFill="1" applyBorder="1" applyAlignment="1">
      <alignment horizontal="right" vertical="center"/>
    </xf>
    <xf numFmtId="3" fontId="15" fillId="3" borderId="27" xfId="4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3" borderId="11" xfId="0" applyFont="1" applyFill="1" applyBorder="1" applyAlignment="1">
      <alignment horizontal="left" vertical="center" wrapText="1"/>
    </xf>
    <xf numFmtId="3" fontId="15" fillId="0" borderId="28" xfId="4" applyNumberFormat="1" applyFont="1" applyBorder="1" applyAlignment="1">
      <alignment horizontal="right" vertical="center"/>
    </xf>
    <xf numFmtId="3" fontId="15" fillId="0" borderId="14" xfId="4" applyNumberFormat="1" applyFont="1" applyBorder="1" applyAlignment="1">
      <alignment horizontal="right" vertical="center"/>
    </xf>
    <xf numFmtId="3" fontId="15" fillId="0" borderId="11" xfId="4" applyNumberFormat="1" applyFont="1" applyBorder="1" applyAlignment="1">
      <alignment horizontal="right" vertical="center"/>
    </xf>
    <xf numFmtId="3" fontId="15" fillId="3" borderId="12" xfId="4" applyNumberFormat="1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left" vertical="center" wrapText="1"/>
    </xf>
    <xf numFmtId="3" fontId="15" fillId="0" borderId="29" xfId="4" applyNumberFormat="1" applyFont="1" applyBorder="1" applyAlignment="1">
      <alignment horizontal="right" vertical="center"/>
    </xf>
    <xf numFmtId="3" fontId="15" fillId="0" borderId="22" xfId="4" applyNumberFormat="1" applyFont="1" applyBorder="1" applyAlignment="1">
      <alignment horizontal="right" vertical="center"/>
    </xf>
    <xf numFmtId="3" fontId="15" fillId="0" borderId="20" xfId="4" applyNumberFormat="1" applyFont="1" applyBorder="1" applyAlignment="1">
      <alignment horizontal="right" vertical="center"/>
    </xf>
    <xf numFmtId="3" fontId="15" fillId="3" borderId="19" xfId="4" applyNumberFormat="1" applyFont="1" applyFill="1" applyBorder="1" applyAlignment="1">
      <alignment horizontal="right" vertical="center"/>
    </xf>
    <xf numFmtId="0" fontId="9" fillId="0" borderId="0" xfId="0" applyFont="1"/>
    <xf numFmtId="1" fontId="9" fillId="0" borderId="0" xfId="0" applyNumberFormat="1" applyFont="1"/>
    <xf numFmtId="10" fontId="9" fillId="0" borderId="0" xfId="5" applyNumberFormat="1" applyFont="1" applyBorder="1" applyAlignment="1">
      <alignment horizontal="center" vertical="center"/>
    </xf>
    <xf numFmtId="10" fontId="9" fillId="0" borderId="0" xfId="5" applyNumberFormat="1" applyFont="1" applyBorder="1"/>
    <xf numFmtId="10" fontId="9" fillId="0" borderId="0" xfId="5" applyNumberFormat="1" applyFont="1" applyBorder="1" applyAlignment="1">
      <alignment horizontal="center"/>
    </xf>
    <xf numFmtId="10" fontId="8" fillId="4" borderId="0" xfId="4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center"/>
    </xf>
    <xf numFmtId="3" fontId="8" fillId="4" borderId="0" xfId="0" applyNumberFormat="1" applyFont="1" applyFill="1"/>
    <xf numFmtId="10" fontId="8" fillId="4" borderId="0" xfId="3" applyNumberFormat="1" applyFont="1" applyFill="1"/>
    <xf numFmtId="0" fontId="4" fillId="0" borderId="20" xfId="0" applyFont="1" applyBorder="1"/>
    <xf numFmtId="0" fontId="9" fillId="0" borderId="21" xfId="0" applyFont="1" applyBorder="1"/>
    <xf numFmtId="1" fontId="9" fillId="0" borderId="21" xfId="0" applyNumberFormat="1" applyFont="1" applyBorder="1"/>
    <xf numFmtId="10" fontId="9" fillId="0" borderId="21" xfId="5" applyNumberFormat="1" applyFont="1" applyBorder="1" applyAlignment="1">
      <alignment horizontal="center" vertical="center"/>
    </xf>
    <xf numFmtId="10" fontId="9" fillId="0" borderId="21" xfId="5" applyNumberFormat="1" applyFont="1" applyBorder="1"/>
    <xf numFmtId="10" fontId="9" fillId="0" borderId="21" xfId="5" applyNumberFormat="1" applyFont="1" applyBorder="1" applyAlignment="1">
      <alignment horizontal="center"/>
    </xf>
    <xf numFmtId="0" fontId="9" fillId="0" borderId="22" xfId="0" applyFont="1" applyBorder="1"/>
    <xf numFmtId="10" fontId="9" fillId="0" borderId="0" xfId="5" applyNumberFormat="1" applyFont="1" applyAlignment="1">
      <alignment horizontal="center" vertical="center"/>
    </xf>
    <xf numFmtId="10" fontId="9" fillId="0" borderId="0" xfId="5" applyNumberFormat="1" applyFont="1"/>
    <xf numFmtId="10" fontId="9" fillId="0" borderId="0" xfId="5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9" fillId="0" borderId="0" xfId="0" applyNumberFormat="1" applyFont="1"/>
    <xf numFmtId="166" fontId="9" fillId="0" borderId="0" xfId="1" applyFont="1"/>
    <xf numFmtId="166" fontId="9" fillId="0" borderId="0" xfId="1" applyFont="1" applyAlignment="1">
      <alignment horizontal="center" vertical="center"/>
    </xf>
    <xf numFmtId="166" fontId="9" fillId="0" borderId="0" xfId="1" applyFont="1" applyAlignment="1">
      <alignment horizontal="center"/>
    </xf>
    <xf numFmtId="1" fontId="0" fillId="0" borderId="0" xfId="0" applyNumberFormat="1"/>
    <xf numFmtId="166" fontId="0" fillId="0" borderId="0" xfId="1" applyFont="1"/>
    <xf numFmtId="166" fontId="1" fillId="0" borderId="0" xfId="1" applyFont="1" applyAlignment="1">
      <alignment horizontal="center" vertical="center"/>
    </xf>
    <xf numFmtId="166" fontId="1" fillId="0" borderId="0" xfId="1" applyFont="1"/>
    <xf numFmtId="166" fontId="1" fillId="0" borderId="0" xfId="1" applyFont="1" applyAlignment="1">
      <alignment horizontal="center"/>
    </xf>
    <xf numFmtId="10" fontId="1" fillId="0" borderId="0" xfId="5" applyNumberFormat="1" applyAlignment="1">
      <alignment horizontal="center" vertical="center"/>
    </xf>
    <xf numFmtId="10" fontId="1" fillId="0" borderId="0" xfId="5" applyNumberFormat="1"/>
    <xf numFmtId="10" fontId="1" fillId="0" borderId="0" xfId="5" applyNumberFormat="1" applyAlignment="1">
      <alignment horizontal="center"/>
    </xf>
    <xf numFmtId="49" fontId="3" fillId="0" borderId="0" xfId="0" quotePrefix="1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1" fontId="12" fillId="5" borderId="9" xfId="2" applyNumberFormat="1" applyFont="1" applyFill="1" applyBorder="1" applyAlignment="1">
      <alignment horizontal="right" vertical="center" wrapText="1" readingOrder="1"/>
    </xf>
  </cellXfs>
  <cellStyles count="6">
    <cellStyle name="Millares" xfId="1" builtinId="3"/>
    <cellStyle name="Millares [0]" xfId="2" builtinId="6"/>
    <cellStyle name="Normal" xfId="0" builtinId="0"/>
    <cellStyle name="Normal 5 2" xfId="4" xr:uid="{599AA6F9-CE5A-4FEE-8702-36019A6B9F71}"/>
    <cellStyle name="Porcentaje" xfId="3" builtinId="5"/>
    <cellStyle name="Porcentual 2 2" xfId="5" xr:uid="{48C21BA5-3E9C-4CD5-A091-81681FB5B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rte\GIT_FIN\24\APOYO%20FINANCIERO\INFORMES%20PAG%20WEB\5.2A%20Ejecuci&#243;n%20Presupuestal%20Vigencia\EJECUCION%20PPTAL%20VIG%20HOJA%20TRABAJO.xlsx" TargetMode="External"/><Relationship Id="rId1" Type="http://schemas.openxmlformats.org/officeDocument/2006/relationships/externalLinkPath" Target="EJECUCION%20PPTAL%20VIG%20HOJA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PTAL VIG 2024"/>
      <sheetName val="HOJA TRABAJO"/>
    </sheetNames>
    <sheetDataSet>
      <sheetData sheetId="0" refreshError="1"/>
      <sheetData sheetId="1">
        <row r="2">
          <cell r="A2" t="str">
            <v>RUBRO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D195-18E1-4406-B15E-3C717E8A01C8}">
  <sheetPr>
    <tabColor theme="6" tint="0.39997558519241921"/>
    <pageSetUpPr fitToPage="1"/>
  </sheetPr>
  <dimension ref="A1:W38"/>
  <sheetViews>
    <sheetView tabSelected="1" zoomScaleSheetLayoutView="100" workbookViewId="0">
      <pane ySplit="8" topLeftCell="A26" activePane="bottomLeft" state="frozen"/>
      <selection pane="bottomLeft" activeCell="K34" sqref="K34"/>
    </sheetView>
  </sheetViews>
  <sheetFormatPr baseColWidth="10" defaultRowHeight="12.75" x14ac:dyDescent="0.2"/>
  <cols>
    <col min="1" max="1" width="0.5703125" customWidth="1"/>
    <col min="2" max="2" width="21.285156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133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138" bestFit="1" customWidth="1"/>
    <col min="20" max="20" width="17.5703125" style="139" bestFit="1" customWidth="1"/>
    <col min="21" max="21" width="13.42578125" style="140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3" ht="18" customHeight="1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3" ht="4.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</row>
    <row r="4" spans="1:23" s="17" customFormat="1" ht="15" customHeight="1" x14ac:dyDescent="0.3">
      <c r="A4" s="10"/>
      <c r="B4" s="11" t="s">
        <v>2</v>
      </c>
      <c r="C4" s="11"/>
      <c r="D4" s="11"/>
      <c r="E4" s="11"/>
      <c r="F4" s="141" t="s">
        <v>62</v>
      </c>
      <c r="G4" s="141"/>
      <c r="H4" s="141"/>
      <c r="I4" s="141"/>
      <c r="J4" s="141"/>
      <c r="K4" s="141"/>
      <c r="L4" s="141"/>
      <c r="M4" s="141"/>
      <c r="N4" s="141"/>
      <c r="O4" s="142"/>
      <c r="P4" s="142"/>
      <c r="Q4" s="142"/>
      <c r="R4" s="12"/>
      <c r="S4" s="13"/>
      <c r="T4" s="14"/>
      <c r="U4" s="15"/>
      <c r="V4" s="16"/>
    </row>
    <row r="5" spans="1:23" s="17" customFormat="1" ht="4.5" customHeight="1" x14ac:dyDescent="0.3">
      <c r="A5" s="18"/>
      <c r="B5" s="19"/>
      <c r="C5" s="19"/>
      <c r="D5" s="19"/>
      <c r="E5" s="19"/>
      <c r="F5" s="19"/>
      <c r="G5" s="19"/>
      <c r="H5" s="20"/>
      <c r="I5" s="19"/>
      <c r="J5" s="19"/>
      <c r="K5" s="19"/>
      <c r="L5" s="19"/>
      <c r="M5" s="19"/>
      <c r="N5" s="19"/>
      <c r="O5" s="19"/>
      <c r="P5" s="19"/>
      <c r="Q5" s="19"/>
      <c r="R5" s="19"/>
      <c r="S5" s="21"/>
      <c r="T5" s="19"/>
      <c r="U5" s="19"/>
      <c r="V5" s="22"/>
    </row>
    <row r="6" spans="1:23" s="17" customFormat="1" ht="21.75" customHeight="1" x14ac:dyDescent="0.3">
      <c r="A6" s="23"/>
      <c r="B6" s="24" t="s">
        <v>3</v>
      </c>
      <c r="C6" s="25"/>
      <c r="D6" s="25"/>
      <c r="E6" s="25"/>
      <c r="F6" s="26"/>
      <c r="G6" s="26"/>
      <c r="H6" s="20"/>
      <c r="I6" s="26"/>
      <c r="J6" s="26"/>
      <c r="K6" s="27"/>
      <c r="L6" s="27"/>
      <c r="M6" s="27"/>
      <c r="N6" s="28"/>
      <c r="O6" s="27"/>
      <c r="P6" s="27"/>
      <c r="Q6" s="27"/>
      <c r="R6" s="27"/>
      <c r="S6" s="29"/>
      <c r="T6" s="27"/>
      <c r="U6" s="30"/>
      <c r="V6" s="22"/>
    </row>
    <row r="7" spans="1:23" ht="4.5" customHeight="1" thickBot="1" x14ac:dyDescent="0.25">
      <c r="A7" s="31"/>
      <c r="B7" s="32"/>
      <c r="C7" s="32"/>
      <c r="D7" s="32"/>
      <c r="E7" s="32"/>
      <c r="F7" s="32"/>
      <c r="G7" s="32"/>
      <c r="H7" s="33"/>
      <c r="I7" s="32"/>
      <c r="J7" s="32"/>
      <c r="K7" s="32"/>
      <c r="L7" s="32"/>
      <c r="M7" s="32"/>
      <c r="N7" s="32"/>
      <c r="O7" s="32"/>
      <c r="P7" s="32"/>
      <c r="Q7" s="32"/>
      <c r="R7" s="32"/>
      <c r="S7" s="34"/>
      <c r="T7" s="32"/>
      <c r="U7" s="35"/>
      <c r="V7" s="36"/>
    </row>
    <row r="8" spans="1:23" ht="51" customHeight="1" thickBot="1" x14ac:dyDescent="0.25">
      <c r="A8" s="31"/>
      <c r="B8" s="37" t="s">
        <v>4</v>
      </c>
      <c r="C8" s="37" t="s">
        <v>5</v>
      </c>
      <c r="D8" s="37" t="s">
        <v>6</v>
      </c>
      <c r="E8" s="37" t="s">
        <v>7</v>
      </c>
      <c r="F8" s="37" t="s">
        <v>8</v>
      </c>
      <c r="G8" s="37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37" t="s">
        <v>14</v>
      </c>
      <c r="M8" s="37" t="s">
        <v>15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23</v>
      </c>
      <c r="V8" s="38"/>
      <c r="W8" s="39"/>
    </row>
    <row r="9" spans="1:23" s="46" customFormat="1" ht="16.5" customHeight="1" thickBot="1" x14ac:dyDescent="0.3">
      <c r="A9" s="40"/>
      <c r="B9" s="41" t="s">
        <v>24</v>
      </c>
      <c r="C9" s="42"/>
      <c r="D9" s="42"/>
      <c r="E9" s="42"/>
      <c r="F9" s="43">
        <v>50368000000</v>
      </c>
      <c r="G9" s="43">
        <v>3776000000</v>
      </c>
      <c r="H9" s="43">
        <v>3386000000</v>
      </c>
      <c r="I9" s="43">
        <v>50758000000</v>
      </c>
      <c r="J9" s="143">
        <v>0</v>
      </c>
      <c r="K9" s="43">
        <v>50758000000</v>
      </c>
      <c r="L9" s="43">
        <v>49692906234</v>
      </c>
      <c r="M9" s="43">
        <v>1065093766</v>
      </c>
      <c r="N9" s="44">
        <v>2.0983761495724812E-2</v>
      </c>
      <c r="O9" s="43">
        <v>49692906234</v>
      </c>
      <c r="P9" s="44">
        <v>0.97901623850427522</v>
      </c>
      <c r="Q9" s="43">
        <v>0</v>
      </c>
      <c r="R9" s="43">
        <v>49692906234</v>
      </c>
      <c r="S9" s="44">
        <v>0.97901623850427522</v>
      </c>
      <c r="T9" s="43">
        <v>49692906234</v>
      </c>
      <c r="U9" s="44">
        <v>0.97901623850427522</v>
      </c>
      <c r="V9" s="38"/>
      <c r="W9" s="45"/>
    </row>
    <row r="10" spans="1:23" s="46" customFormat="1" ht="15.75" thickTop="1" x14ac:dyDescent="0.25">
      <c r="A10" s="40"/>
      <c r="B10" s="47" t="s">
        <v>25</v>
      </c>
      <c r="C10" s="48">
        <v>10</v>
      </c>
      <c r="D10" s="48" t="s">
        <v>26</v>
      </c>
      <c r="E10" s="49" t="s">
        <v>27</v>
      </c>
      <c r="F10" s="50">
        <v>35348000000</v>
      </c>
      <c r="G10" s="50">
        <v>264000000</v>
      </c>
      <c r="H10" s="50">
        <v>2960000000</v>
      </c>
      <c r="I10" s="50">
        <v>32652000000</v>
      </c>
      <c r="J10" s="50">
        <v>0</v>
      </c>
      <c r="K10" s="50">
        <v>32652000000</v>
      </c>
      <c r="L10" s="50">
        <v>32333451998</v>
      </c>
      <c r="M10" s="50">
        <v>318548002</v>
      </c>
      <c r="N10" s="51">
        <v>9.7558496263628561E-3</v>
      </c>
      <c r="O10" s="50">
        <v>32333451998</v>
      </c>
      <c r="P10" s="51">
        <v>0.99024415037363711</v>
      </c>
      <c r="Q10" s="50"/>
      <c r="R10" s="50">
        <v>32333451998</v>
      </c>
      <c r="S10" s="52">
        <v>0.99024415037363711</v>
      </c>
      <c r="T10" s="50">
        <v>32333451998</v>
      </c>
      <c r="U10" s="53">
        <v>0.99024415037363711</v>
      </c>
      <c r="V10" s="38"/>
      <c r="W10" s="45"/>
    </row>
    <row r="11" spans="1:23" s="46" customFormat="1" ht="15" x14ac:dyDescent="0.25">
      <c r="A11" s="40"/>
      <c r="B11" s="47" t="s">
        <v>28</v>
      </c>
      <c r="C11" s="48">
        <v>10</v>
      </c>
      <c r="D11" s="48" t="s">
        <v>26</v>
      </c>
      <c r="E11" s="49" t="s">
        <v>29</v>
      </c>
      <c r="F11" s="50">
        <v>12863000000</v>
      </c>
      <c r="G11" s="50">
        <v>770000000</v>
      </c>
      <c r="H11" s="50">
        <v>426000000</v>
      </c>
      <c r="I11" s="50">
        <v>13207000000</v>
      </c>
      <c r="J11" s="50">
        <v>0</v>
      </c>
      <c r="K11" s="50">
        <v>13207000000</v>
      </c>
      <c r="L11" s="50">
        <v>12668311493</v>
      </c>
      <c r="M11" s="50">
        <v>538688507</v>
      </c>
      <c r="N11" s="51">
        <v>4.0788105322934809E-2</v>
      </c>
      <c r="O11" s="50">
        <v>12668311493</v>
      </c>
      <c r="P11" s="51">
        <v>0.95921189467706525</v>
      </c>
      <c r="Q11" s="50"/>
      <c r="R11" s="50">
        <v>12668311493</v>
      </c>
      <c r="S11" s="52">
        <v>0.95921189467706525</v>
      </c>
      <c r="T11" s="50">
        <v>12668311493</v>
      </c>
      <c r="U11" s="53">
        <v>0.95921189467706525</v>
      </c>
      <c r="V11" s="38"/>
      <c r="W11" s="45"/>
    </row>
    <row r="12" spans="1:23" s="46" customFormat="1" ht="15.75" thickBot="1" x14ac:dyDescent="0.3">
      <c r="A12" s="40"/>
      <c r="B12" s="47" t="s">
        <v>30</v>
      </c>
      <c r="C12" s="48">
        <v>10</v>
      </c>
      <c r="D12" s="48" t="s">
        <v>26</v>
      </c>
      <c r="E12" s="49" t="s">
        <v>31</v>
      </c>
      <c r="F12" s="50">
        <v>2157000000</v>
      </c>
      <c r="G12" s="50">
        <v>2742000000</v>
      </c>
      <c r="H12" s="50">
        <v>0</v>
      </c>
      <c r="I12" s="50">
        <v>4899000000</v>
      </c>
      <c r="J12" s="50">
        <v>0</v>
      </c>
      <c r="K12" s="50">
        <v>4899000000</v>
      </c>
      <c r="L12" s="50">
        <v>4691142743</v>
      </c>
      <c r="M12" s="50">
        <v>207857257</v>
      </c>
      <c r="N12" s="51">
        <v>4.2428507246376812E-2</v>
      </c>
      <c r="O12" s="50">
        <v>4691142743</v>
      </c>
      <c r="P12" s="54">
        <v>0.95757149275362319</v>
      </c>
      <c r="Q12" s="50"/>
      <c r="R12" s="50">
        <v>4691142743</v>
      </c>
      <c r="S12" s="52">
        <v>0.95757149275362319</v>
      </c>
      <c r="T12" s="50">
        <v>4691142743</v>
      </c>
      <c r="U12" s="53">
        <v>0.95757149275362319</v>
      </c>
      <c r="V12" s="38"/>
      <c r="W12" s="45"/>
    </row>
    <row r="13" spans="1:23" s="46" customFormat="1" ht="23.25" customHeight="1" thickTop="1" thickBot="1" x14ac:dyDescent="0.3">
      <c r="A13" s="40"/>
      <c r="B13" s="55" t="s">
        <v>32</v>
      </c>
      <c r="C13" s="56"/>
      <c r="D13" s="56"/>
      <c r="E13" s="56"/>
      <c r="F13" s="57">
        <v>13299000000</v>
      </c>
      <c r="G13" s="143">
        <v>0</v>
      </c>
      <c r="H13" s="57">
        <v>360000000</v>
      </c>
      <c r="I13" s="57">
        <v>12939000000</v>
      </c>
      <c r="J13" s="143">
        <v>0</v>
      </c>
      <c r="K13" s="57">
        <v>12939000000</v>
      </c>
      <c r="L13" s="57">
        <v>12530859635.059999</v>
      </c>
      <c r="M13" s="57">
        <v>408140364.94</v>
      </c>
      <c r="N13" s="44">
        <v>3.1543424139423445E-2</v>
      </c>
      <c r="O13" s="57">
        <v>11834617506.379999</v>
      </c>
      <c r="P13" s="44">
        <v>0.91464699794265392</v>
      </c>
      <c r="Q13" s="57">
        <v>2990640709.0200005</v>
      </c>
      <c r="R13" s="57">
        <v>11788773517.16</v>
      </c>
      <c r="S13" s="58">
        <v>0.9111039119839246</v>
      </c>
      <c r="T13" s="57">
        <v>11628375951.42</v>
      </c>
      <c r="U13" s="58">
        <v>0.89870746977509852</v>
      </c>
      <c r="V13" s="38"/>
      <c r="W13" s="45"/>
    </row>
    <row r="14" spans="1:23" s="46" customFormat="1" ht="16.5" thickTop="1" thickBot="1" x14ac:dyDescent="0.3">
      <c r="A14" s="40"/>
      <c r="B14" s="47" t="s">
        <v>33</v>
      </c>
      <c r="C14" s="48">
        <v>10</v>
      </c>
      <c r="D14" s="48" t="s">
        <v>26</v>
      </c>
      <c r="E14" s="49" t="s">
        <v>34</v>
      </c>
      <c r="F14" s="50">
        <v>13299000000</v>
      </c>
      <c r="G14" s="50">
        <v>0</v>
      </c>
      <c r="H14" s="50">
        <v>360000000</v>
      </c>
      <c r="I14" s="50">
        <v>12939000000</v>
      </c>
      <c r="J14" s="50">
        <v>0</v>
      </c>
      <c r="K14" s="50">
        <v>12939000000</v>
      </c>
      <c r="L14" s="50">
        <v>12530859635.059999</v>
      </c>
      <c r="M14" s="50">
        <v>408140364.94</v>
      </c>
      <c r="N14" s="51">
        <v>3.1543424139423445E-2</v>
      </c>
      <c r="O14" s="50">
        <v>11834617506.379999</v>
      </c>
      <c r="P14" s="59">
        <v>0.91464699794265392</v>
      </c>
      <c r="Q14" s="50">
        <v>2990640709.0200005</v>
      </c>
      <c r="R14" s="50">
        <v>11788773517.16</v>
      </c>
      <c r="S14" s="60">
        <v>0.9111039119839246</v>
      </c>
      <c r="T14" s="50">
        <v>11628375951.42</v>
      </c>
      <c r="U14" s="61">
        <v>0.89870746977509852</v>
      </c>
      <c r="V14" s="38"/>
      <c r="W14" s="45"/>
    </row>
    <row r="15" spans="1:23" s="46" customFormat="1" ht="16.5" thickTop="1" thickBot="1" x14ac:dyDescent="0.3">
      <c r="A15" s="40"/>
      <c r="B15" s="55" t="s">
        <v>35</v>
      </c>
      <c r="C15" s="56"/>
      <c r="D15" s="56"/>
      <c r="E15" s="56"/>
      <c r="F15" s="57">
        <v>1973000000</v>
      </c>
      <c r="G15" s="143">
        <v>0</v>
      </c>
      <c r="H15" s="57">
        <v>97000000</v>
      </c>
      <c r="I15" s="57">
        <v>1876000000</v>
      </c>
      <c r="J15" s="143">
        <v>0</v>
      </c>
      <c r="K15" s="57">
        <v>1876000000</v>
      </c>
      <c r="L15" s="57">
        <v>1144142033.47</v>
      </c>
      <c r="M15" s="57">
        <v>731857966.52999997</v>
      </c>
      <c r="N15" s="44">
        <v>0.39011618684968014</v>
      </c>
      <c r="O15" s="57">
        <v>1107575381.47</v>
      </c>
      <c r="P15" s="62">
        <v>0.59039199438699363</v>
      </c>
      <c r="Q15" s="57">
        <v>0</v>
      </c>
      <c r="R15" s="57">
        <v>1107575381.47</v>
      </c>
      <c r="S15" s="58">
        <v>0.59039199438699363</v>
      </c>
      <c r="T15" s="57">
        <v>1107575381.47</v>
      </c>
      <c r="U15" s="58">
        <v>0.59039199438699363</v>
      </c>
      <c r="V15" s="38"/>
      <c r="W15" s="45"/>
    </row>
    <row r="16" spans="1:23" s="46" customFormat="1" ht="26.25" thickTop="1" x14ac:dyDescent="0.25">
      <c r="A16" s="40"/>
      <c r="B16" s="47" t="s">
        <v>36</v>
      </c>
      <c r="C16" s="48">
        <v>10</v>
      </c>
      <c r="D16" s="48" t="s">
        <v>26</v>
      </c>
      <c r="E16" s="63" t="s">
        <v>37</v>
      </c>
      <c r="F16" s="50">
        <v>250000000</v>
      </c>
      <c r="G16" s="50">
        <v>0</v>
      </c>
      <c r="H16" s="50">
        <v>97000000</v>
      </c>
      <c r="I16" s="50">
        <v>153000000</v>
      </c>
      <c r="J16" s="50">
        <v>0</v>
      </c>
      <c r="K16" s="50">
        <v>153000000</v>
      </c>
      <c r="L16" s="50">
        <v>53978992</v>
      </c>
      <c r="M16" s="50">
        <v>99021008</v>
      </c>
      <c r="N16" s="51">
        <v>0.64719613071895421</v>
      </c>
      <c r="O16" s="50">
        <v>53978992</v>
      </c>
      <c r="P16" s="59">
        <v>0.35280386928104573</v>
      </c>
      <c r="Q16" s="50"/>
      <c r="R16" s="50">
        <v>53978992</v>
      </c>
      <c r="S16" s="60">
        <v>0.35280386928104573</v>
      </c>
      <c r="T16" s="50">
        <v>53978992</v>
      </c>
      <c r="U16" s="61">
        <v>0.35280386928104573</v>
      </c>
      <c r="V16" s="38"/>
      <c r="W16" s="45"/>
    </row>
    <row r="17" spans="1:23" s="46" customFormat="1" ht="15.75" thickBot="1" x14ac:dyDescent="0.3">
      <c r="A17" s="40"/>
      <c r="B17" s="47" t="s">
        <v>38</v>
      </c>
      <c r="C17" s="48">
        <v>10</v>
      </c>
      <c r="D17" s="48" t="s">
        <v>26</v>
      </c>
      <c r="E17" s="49" t="s">
        <v>39</v>
      </c>
      <c r="F17" s="50">
        <v>1723000000</v>
      </c>
      <c r="G17" s="50">
        <v>0</v>
      </c>
      <c r="H17" s="50">
        <v>0</v>
      </c>
      <c r="I17" s="50">
        <v>1723000000</v>
      </c>
      <c r="J17" s="50">
        <v>0</v>
      </c>
      <c r="K17" s="50">
        <v>1723000000</v>
      </c>
      <c r="L17" s="50">
        <v>1090163041.47</v>
      </c>
      <c r="M17" s="50">
        <v>632836958.52999997</v>
      </c>
      <c r="N17" s="51">
        <v>0.36728784592571095</v>
      </c>
      <c r="O17" s="50">
        <v>1053596389.47</v>
      </c>
      <c r="P17" s="64">
        <v>0.61148948895531052</v>
      </c>
      <c r="Q17" s="50"/>
      <c r="R17" s="50">
        <v>1053596389.47</v>
      </c>
      <c r="S17" s="60">
        <v>0.61148948895531052</v>
      </c>
      <c r="T17" s="50">
        <v>1053596389.47</v>
      </c>
      <c r="U17" s="61">
        <v>0.61148948895531052</v>
      </c>
      <c r="V17" s="38"/>
      <c r="W17" s="45"/>
    </row>
    <row r="18" spans="1:23" s="46" customFormat="1" ht="16.5" customHeight="1" thickTop="1" thickBot="1" x14ac:dyDescent="0.3">
      <c r="A18" s="40"/>
      <c r="B18" s="55" t="s">
        <v>40</v>
      </c>
      <c r="C18" s="56"/>
      <c r="D18" s="56"/>
      <c r="E18" s="56"/>
      <c r="F18" s="57">
        <v>318000000</v>
      </c>
      <c r="G18" s="57">
        <v>28583480</v>
      </c>
      <c r="H18" s="57">
        <v>28583480</v>
      </c>
      <c r="I18" s="57">
        <v>318000000</v>
      </c>
      <c r="J18" s="143">
        <v>0</v>
      </c>
      <c r="K18" s="57">
        <v>318000000</v>
      </c>
      <c r="L18" s="57">
        <v>264957640</v>
      </c>
      <c r="M18" s="57">
        <v>53042360</v>
      </c>
      <c r="N18" s="44">
        <v>0.16679987421383649</v>
      </c>
      <c r="O18" s="57">
        <v>263957640.31</v>
      </c>
      <c r="P18" s="62">
        <v>0.83005547267295599</v>
      </c>
      <c r="Q18" s="57">
        <v>0</v>
      </c>
      <c r="R18" s="57">
        <v>263957640.31</v>
      </c>
      <c r="S18" s="58">
        <v>0.83005547267295599</v>
      </c>
      <c r="T18" s="57">
        <v>263957640.31</v>
      </c>
      <c r="U18" s="58">
        <v>0.83005547267295599</v>
      </c>
      <c r="V18" s="38"/>
      <c r="W18" s="45"/>
    </row>
    <row r="19" spans="1:23" s="46" customFormat="1" ht="17.25" customHeight="1" thickTop="1" x14ac:dyDescent="0.25">
      <c r="A19" s="40"/>
      <c r="B19" s="47" t="s">
        <v>41</v>
      </c>
      <c r="C19" s="48">
        <v>10</v>
      </c>
      <c r="D19" s="48" t="s">
        <v>26</v>
      </c>
      <c r="E19" s="49" t="s">
        <v>42</v>
      </c>
      <c r="F19" s="50">
        <v>15000000</v>
      </c>
      <c r="G19" s="50">
        <v>0</v>
      </c>
      <c r="H19" s="50">
        <v>0</v>
      </c>
      <c r="I19" s="50">
        <v>15000000</v>
      </c>
      <c r="J19" s="50">
        <v>0</v>
      </c>
      <c r="K19" s="50">
        <v>15000000</v>
      </c>
      <c r="L19" s="50">
        <v>599000</v>
      </c>
      <c r="M19" s="50">
        <v>14401000</v>
      </c>
      <c r="N19" s="51">
        <v>0.96006666666666662</v>
      </c>
      <c r="O19" s="50">
        <v>599000</v>
      </c>
      <c r="P19" s="59">
        <v>3.9933333333333335E-2</v>
      </c>
      <c r="Q19" s="50"/>
      <c r="R19" s="50">
        <v>599000</v>
      </c>
      <c r="S19" s="60">
        <v>3.9933333333333335E-2</v>
      </c>
      <c r="T19" s="50">
        <v>599000</v>
      </c>
      <c r="U19" s="61">
        <v>3.9933333333333335E-2</v>
      </c>
      <c r="V19" s="38"/>
      <c r="W19" s="45"/>
    </row>
    <row r="20" spans="1:23" s="46" customFormat="1" ht="17.25" customHeight="1" x14ac:dyDescent="0.25">
      <c r="A20" s="40"/>
      <c r="B20" s="47" t="s">
        <v>43</v>
      </c>
      <c r="C20" s="48">
        <v>10</v>
      </c>
      <c r="D20" s="48" t="s">
        <v>26</v>
      </c>
      <c r="E20" s="49" t="s">
        <v>44</v>
      </c>
      <c r="F20" s="50">
        <v>0</v>
      </c>
      <c r="G20" s="50">
        <v>14291740</v>
      </c>
      <c r="H20" s="50">
        <v>14291740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1">
        <v>0</v>
      </c>
      <c r="O20" s="50">
        <v>0</v>
      </c>
      <c r="P20" s="59">
        <v>0</v>
      </c>
      <c r="Q20" s="50"/>
      <c r="R20" s="50">
        <v>0</v>
      </c>
      <c r="S20" s="60">
        <v>0</v>
      </c>
      <c r="T20" s="50">
        <v>0</v>
      </c>
      <c r="U20" s="61">
        <v>0</v>
      </c>
      <c r="V20" s="38"/>
      <c r="W20" s="45"/>
    </row>
    <row r="21" spans="1:23" s="46" customFormat="1" ht="17.25" customHeight="1" x14ac:dyDescent="0.25">
      <c r="A21" s="40"/>
      <c r="B21" s="47" t="s">
        <v>45</v>
      </c>
      <c r="C21" s="48">
        <v>10</v>
      </c>
      <c r="D21" s="48" t="s">
        <v>46</v>
      </c>
      <c r="E21" s="49" t="s">
        <v>44</v>
      </c>
      <c r="F21" s="50">
        <v>0</v>
      </c>
      <c r="G21" s="50">
        <v>14291740</v>
      </c>
      <c r="H21" s="50">
        <v>0</v>
      </c>
      <c r="I21" s="50">
        <v>14291740</v>
      </c>
      <c r="J21" s="50">
        <v>0</v>
      </c>
      <c r="K21" s="50">
        <v>14291740</v>
      </c>
      <c r="L21" s="50">
        <v>14291740</v>
      </c>
      <c r="M21" s="50">
        <v>0</v>
      </c>
      <c r="N21" s="51">
        <v>0</v>
      </c>
      <c r="O21" s="50">
        <v>14291740</v>
      </c>
      <c r="P21" s="59">
        <v>0</v>
      </c>
      <c r="Q21" s="50"/>
      <c r="R21" s="50">
        <v>14291740</v>
      </c>
      <c r="S21" s="60">
        <v>1</v>
      </c>
      <c r="T21" s="50">
        <v>14291740</v>
      </c>
      <c r="U21" s="61">
        <v>0</v>
      </c>
      <c r="V21" s="38"/>
      <c r="W21" s="45"/>
    </row>
    <row r="22" spans="1:23" s="46" customFormat="1" ht="15" x14ac:dyDescent="0.25">
      <c r="A22" s="40"/>
      <c r="B22" s="47" t="s">
        <v>47</v>
      </c>
      <c r="C22" s="48">
        <v>11</v>
      </c>
      <c r="D22" s="48" t="s">
        <v>46</v>
      </c>
      <c r="E22" s="49" t="s">
        <v>44</v>
      </c>
      <c r="F22" s="50">
        <v>249000000</v>
      </c>
      <c r="G22" s="50">
        <v>0</v>
      </c>
      <c r="H22" s="50">
        <v>0</v>
      </c>
      <c r="I22" s="50">
        <v>249000000</v>
      </c>
      <c r="J22" s="50">
        <v>0</v>
      </c>
      <c r="K22" s="50">
        <v>249000000</v>
      </c>
      <c r="L22" s="50">
        <v>249000000</v>
      </c>
      <c r="M22" s="50">
        <v>0</v>
      </c>
      <c r="N22" s="51">
        <v>0</v>
      </c>
      <c r="O22" s="50">
        <v>249000000</v>
      </c>
      <c r="P22" s="59">
        <v>1</v>
      </c>
      <c r="Q22" s="50"/>
      <c r="R22" s="50">
        <v>249000000</v>
      </c>
      <c r="S22" s="60">
        <v>1</v>
      </c>
      <c r="T22" s="50">
        <v>249000000</v>
      </c>
      <c r="U22" s="61">
        <v>1</v>
      </c>
      <c r="V22" s="38"/>
      <c r="W22" s="45"/>
    </row>
    <row r="23" spans="1:23" s="46" customFormat="1" ht="15.75" thickBot="1" x14ac:dyDescent="0.3">
      <c r="A23" s="40"/>
      <c r="B23" s="65" t="s">
        <v>48</v>
      </c>
      <c r="C23" s="66">
        <v>10</v>
      </c>
      <c r="D23" s="66" t="s">
        <v>26</v>
      </c>
      <c r="E23" s="67" t="s">
        <v>49</v>
      </c>
      <c r="F23" s="68">
        <v>54000000</v>
      </c>
      <c r="G23" s="68">
        <v>0</v>
      </c>
      <c r="H23" s="68">
        <v>14291740</v>
      </c>
      <c r="I23" s="68">
        <v>39708260</v>
      </c>
      <c r="J23" s="68">
        <v>0</v>
      </c>
      <c r="K23" s="68">
        <v>39708260</v>
      </c>
      <c r="L23" s="68">
        <v>1066900</v>
      </c>
      <c r="M23" s="68">
        <v>38641360</v>
      </c>
      <c r="N23" s="69">
        <v>0.97313153484942427</v>
      </c>
      <c r="O23" s="68">
        <v>66900.31</v>
      </c>
      <c r="P23" s="70">
        <v>1.6847958082273058E-3</v>
      </c>
      <c r="Q23" s="68"/>
      <c r="R23" s="68">
        <v>66900.31</v>
      </c>
      <c r="S23" s="71">
        <v>1.6847958082273058E-3</v>
      </c>
      <c r="T23" s="68">
        <v>66900.31</v>
      </c>
      <c r="U23" s="72">
        <v>1.6847958082273058E-3</v>
      </c>
      <c r="V23" s="38"/>
      <c r="W23" s="45"/>
    </row>
    <row r="24" spans="1:23" s="46" customFormat="1" ht="12" customHeight="1" x14ac:dyDescent="0.2">
      <c r="A24" s="73"/>
      <c r="B24" s="74"/>
      <c r="C24" s="75"/>
      <c r="D24" s="75"/>
      <c r="E24" s="76"/>
      <c r="F24" s="77"/>
      <c r="G24" s="78"/>
      <c r="H24" s="78"/>
      <c r="I24" s="77"/>
      <c r="J24" s="77"/>
      <c r="K24" s="77"/>
      <c r="L24" s="77"/>
      <c r="M24" s="79"/>
      <c r="N24" s="80"/>
      <c r="O24" s="77"/>
      <c r="P24" s="80"/>
      <c r="Q24" s="77"/>
      <c r="R24" s="77"/>
      <c r="S24" s="80"/>
      <c r="T24" s="77"/>
      <c r="U24" s="81"/>
      <c r="V24" s="38"/>
    </row>
    <row r="25" spans="1:23" s="46" customFormat="1" ht="24.75" customHeight="1" x14ac:dyDescent="0.2">
      <c r="A25" s="73"/>
      <c r="B25" s="82"/>
      <c r="C25" s="83"/>
      <c r="D25" s="83"/>
      <c r="E25" s="84" t="s">
        <v>50</v>
      </c>
      <c r="F25" s="85">
        <v>65958000000</v>
      </c>
      <c r="G25" s="85">
        <v>3804583480</v>
      </c>
      <c r="H25" s="85">
        <v>3871583480</v>
      </c>
      <c r="I25" s="85">
        <v>65891000000</v>
      </c>
      <c r="J25" s="85">
        <v>0</v>
      </c>
      <c r="K25" s="85">
        <v>65891000000</v>
      </c>
      <c r="L25" s="85">
        <v>63632865542.529999</v>
      </c>
      <c r="M25" s="85">
        <v>2258134457.4700003</v>
      </c>
      <c r="N25" s="86">
        <v>3.4270757121154641E-2</v>
      </c>
      <c r="O25" s="85">
        <v>62899056762.159996</v>
      </c>
      <c r="P25" s="86">
        <v>0.95459253558391888</v>
      </c>
      <c r="Q25" s="85">
        <v>23387462642.09</v>
      </c>
      <c r="R25" s="85">
        <v>62853212772.940002</v>
      </c>
      <c r="S25" s="87">
        <v>0.95389678063680927</v>
      </c>
      <c r="T25" s="85">
        <v>62692815207.199997</v>
      </c>
      <c r="U25" s="87">
        <v>0.95146249422834672</v>
      </c>
      <c r="V25" s="38"/>
    </row>
    <row r="26" spans="1:23" s="46" customFormat="1" ht="11.25" customHeight="1" thickBot="1" x14ac:dyDescent="0.25">
      <c r="A26" s="73"/>
      <c r="B26" s="74"/>
      <c r="C26" s="75"/>
      <c r="D26" s="75"/>
      <c r="E26" s="76"/>
      <c r="F26" s="77"/>
      <c r="G26" s="78"/>
      <c r="H26" s="78"/>
      <c r="I26" s="77"/>
      <c r="J26" s="77"/>
      <c r="K26" s="77"/>
      <c r="L26" s="77"/>
      <c r="M26" s="79"/>
      <c r="N26" s="80"/>
      <c r="O26" s="77"/>
      <c r="P26" s="80"/>
      <c r="Q26" s="77"/>
      <c r="R26" s="77"/>
      <c r="S26" s="80"/>
      <c r="T26" s="77"/>
      <c r="U26" s="81"/>
      <c r="V26" s="38"/>
    </row>
    <row r="27" spans="1:23" s="98" customFormat="1" ht="75" x14ac:dyDescent="0.2">
      <c r="A27" s="88"/>
      <c r="B27" s="89" t="s">
        <v>51</v>
      </c>
      <c r="C27" s="90">
        <v>11</v>
      </c>
      <c r="D27" s="90" t="s">
        <v>26</v>
      </c>
      <c r="E27" s="89" t="s">
        <v>52</v>
      </c>
      <c r="F27" s="91">
        <v>6231536017</v>
      </c>
      <c r="G27" s="92">
        <v>0</v>
      </c>
      <c r="H27" s="93">
        <v>231000000</v>
      </c>
      <c r="I27" s="93">
        <v>6000536017</v>
      </c>
      <c r="J27" s="94">
        <v>0</v>
      </c>
      <c r="K27" s="91">
        <v>6000536017</v>
      </c>
      <c r="L27" s="92">
        <v>6000536017</v>
      </c>
      <c r="M27" s="93">
        <v>0</v>
      </c>
      <c r="N27" s="95">
        <v>0</v>
      </c>
      <c r="O27" s="93">
        <v>5762960995</v>
      </c>
      <c r="P27" s="95">
        <v>0.96040770002430931</v>
      </c>
      <c r="Q27" s="96"/>
      <c r="R27" s="93">
        <v>5414973724</v>
      </c>
      <c r="S27" s="95">
        <v>0.90241500236961247</v>
      </c>
      <c r="T27" s="93">
        <v>5413644611</v>
      </c>
      <c r="U27" s="95">
        <v>0.90219350332415482</v>
      </c>
      <c r="V27" s="97"/>
    </row>
    <row r="28" spans="1:23" s="98" customFormat="1" ht="75" x14ac:dyDescent="0.2">
      <c r="A28" s="88"/>
      <c r="B28" s="99" t="s">
        <v>53</v>
      </c>
      <c r="C28" s="48">
        <v>11</v>
      </c>
      <c r="D28" s="48" t="s">
        <v>26</v>
      </c>
      <c r="E28" s="99" t="s">
        <v>54</v>
      </c>
      <c r="F28" s="100">
        <v>1753704456</v>
      </c>
      <c r="G28" s="101">
        <v>0</v>
      </c>
      <c r="H28" s="50">
        <v>52341916</v>
      </c>
      <c r="I28" s="50">
        <v>1701362540</v>
      </c>
      <c r="J28" s="102">
        <v>0</v>
      </c>
      <c r="K28" s="100">
        <v>1701362540</v>
      </c>
      <c r="L28" s="101">
        <v>1701362539.48</v>
      </c>
      <c r="M28" s="50">
        <v>0.52</v>
      </c>
      <c r="N28" s="59">
        <v>3.0563738637386482E-10</v>
      </c>
      <c r="O28" s="50">
        <v>1672248284.48</v>
      </c>
      <c r="P28" s="59">
        <v>0.98288768276278138</v>
      </c>
      <c r="Q28" s="103"/>
      <c r="R28" s="50">
        <v>1550226967.48</v>
      </c>
      <c r="S28" s="59">
        <v>0.91116792043628747</v>
      </c>
      <c r="T28" s="50">
        <v>1550226967.48</v>
      </c>
      <c r="U28" s="59">
        <v>0.91116792043628747</v>
      </c>
      <c r="V28" s="97"/>
    </row>
    <row r="29" spans="1:23" s="98" customFormat="1" ht="75" x14ac:dyDescent="0.2">
      <c r="A29" s="88"/>
      <c r="B29" s="99" t="s">
        <v>55</v>
      </c>
      <c r="C29" s="48">
        <v>11</v>
      </c>
      <c r="D29" s="48" t="s">
        <v>26</v>
      </c>
      <c r="E29" s="99" t="s">
        <v>56</v>
      </c>
      <c r="F29" s="100">
        <v>65003445460</v>
      </c>
      <c r="G29" s="101">
        <v>0</v>
      </c>
      <c r="H29" s="50">
        <v>11957003167</v>
      </c>
      <c r="I29" s="50">
        <v>53046442293</v>
      </c>
      <c r="J29" s="102">
        <v>0</v>
      </c>
      <c r="K29" s="100">
        <v>53046442293</v>
      </c>
      <c r="L29" s="101">
        <v>53016894361.459999</v>
      </c>
      <c r="M29" s="50">
        <v>29547930.960000001</v>
      </c>
      <c r="N29" s="59">
        <v>5.5702003155636969E-4</v>
      </c>
      <c r="O29" s="50">
        <v>44128635485.459999</v>
      </c>
      <c r="P29" s="59">
        <v>0.83188680669133597</v>
      </c>
      <c r="Q29" s="103"/>
      <c r="R29" s="50">
        <v>24234087589.939999</v>
      </c>
      <c r="S29" s="59">
        <v>0.45684661482261035</v>
      </c>
      <c r="T29" s="50">
        <v>24231856890.939999</v>
      </c>
      <c r="U29" s="59">
        <v>0.45680456301096051</v>
      </c>
      <c r="V29" s="97"/>
    </row>
    <row r="30" spans="1:23" s="98" customFormat="1" ht="45.75" thickBot="1" x14ac:dyDescent="0.25">
      <c r="A30" s="88"/>
      <c r="B30" s="104" t="s">
        <v>57</v>
      </c>
      <c r="C30" s="66">
        <v>11</v>
      </c>
      <c r="D30" s="66" t="s">
        <v>26</v>
      </c>
      <c r="E30" s="104" t="s">
        <v>58</v>
      </c>
      <c r="F30" s="105">
        <v>1483578081</v>
      </c>
      <c r="G30" s="106">
        <v>0</v>
      </c>
      <c r="H30" s="68">
        <v>100000000</v>
      </c>
      <c r="I30" s="68">
        <v>1383578081</v>
      </c>
      <c r="J30" s="107">
        <v>0</v>
      </c>
      <c r="K30" s="105">
        <v>1383578081</v>
      </c>
      <c r="L30" s="106">
        <v>1383578081</v>
      </c>
      <c r="M30" s="68">
        <v>0</v>
      </c>
      <c r="N30" s="70">
        <v>0</v>
      </c>
      <c r="O30" s="68">
        <v>1383578081</v>
      </c>
      <c r="P30" s="70">
        <v>1</v>
      </c>
      <c r="Q30" s="108"/>
      <c r="R30" s="68">
        <v>1383578081</v>
      </c>
      <c r="S30" s="70">
        <v>1</v>
      </c>
      <c r="T30" s="68">
        <v>1383578081</v>
      </c>
      <c r="U30" s="70">
        <v>1</v>
      </c>
      <c r="V30" s="97"/>
    </row>
    <row r="31" spans="1:23" ht="7.5" customHeight="1" x14ac:dyDescent="0.2">
      <c r="A31" s="31"/>
      <c r="B31" s="109"/>
      <c r="C31" s="109"/>
      <c r="D31" s="109"/>
      <c r="E31" s="109"/>
      <c r="F31" s="109"/>
      <c r="G31" s="110"/>
      <c r="H31" s="110"/>
      <c r="I31" s="109"/>
      <c r="J31" s="109"/>
      <c r="K31" s="109"/>
      <c r="L31" s="109"/>
      <c r="M31" s="111"/>
      <c r="N31" s="111"/>
      <c r="O31" s="109"/>
      <c r="P31" s="111"/>
      <c r="Q31" s="109"/>
      <c r="R31" s="109"/>
      <c r="S31" s="111"/>
      <c r="T31" s="112"/>
      <c r="U31" s="113"/>
      <c r="V31" s="38"/>
    </row>
    <row r="32" spans="1:23" ht="22.5" customHeight="1" x14ac:dyDescent="0.2">
      <c r="A32" s="31"/>
      <c r="B32" s="83"/>
      <c r="C32" s="83"/>
      <c r="D32" s="83"/>
      <c r="E32" s="84" t="s">
        <v>59</v>
      </c>
      <c r="F32" s="85">
        <v>74472264014</v>
      </c>
      <c r="G32" s="85">
        <v>0</v>
      </c>
      <c r="H32" s="85">
        <v>12340345083</v>
      </c>
      <c r="I32" s="85">
        <v>62131918931</v>
      </c>
      <c r="J32" s="85">
        <v>0</v>
      </c>
      <c r="K32" s="85">
        <v>62131918931</v>
      </c>
      <c r="L32" s="85">
        <v>62102370998.940002</v>
      </c>
      <c r="M32" s="85">
        <v>29547931.48</v>
      </c>
      <c r="N32" s="114">
        <v>4.7556766294010926E-4</v>
      </c>
      <c r="O32" s="85">
        <v>52947422845.940002</v>
      </c>
      <c r="P32" s="86">
        <v>0.85217749197059645</v>
      </c>
      <c r="Q32" s="85">
        <v>0</v>
      </c>
      <c r="R32" s="85">
        <v>32582866362.419998</v>
      </c>
      <c r="S32" s="86">
        <v>0.52441429337800727</v>
      </c>
      <c r="T32" s="85">
        <v>32579306550.419998</v>
      </c>
      <c r="U32" s="86">
        <v>0.52435699896217003</v>
      </c>
      <c r="V32" s="38"/>
    </row>
    <row r="33" spans="1:22" x14ac:dyDescent="0.2">
      <c r="A33" s="31"/>
      <c r="B33" s="109"/>
      <c r="C33" s="109"/>
      <c r="D33" s="109"/>
      <c r="E33" s="109"/>
      <c r="F33" s="109"/>
      <c r="G33" s="110"/>
      <c r="H33" s="110"/>
      <c r="I33" s="109"/>
      <c r="J33" s="109"/>
      <c r="K33" s="109"/>
      <c r="L33" s="109"/>
      <c r="M33" s="111"/>
      <c r="N33" s="111"/>
      <c r="O33" s="109"/>
      <c r="P33" s="111"/>
      <c r="Q33" s="109"/>
      <c r="R33" s="109"/>
      <c r="S33" s="111"/>
      <c r="T33" s="112"/>
      <c r="U33" s="113"/>
      <c r="V33" s="38"/>
    </row>
    <row r="34" spans="1:22" s="17" customFormat="1" ht="18.75" x14ac:dyDescent="0.3">
      <c r="A34" s="23"/>
      <c r="B34" s="83"/>
      <c r="C34" s="83"/>
      <c r="D34" s="83"/>
      <c r="E34" s="115" t="s">
        <v>60</v>
      </c>
      <c r="F34" s="116">
        <f>F25+F32</f>
        <v>140430264014</v>
      </c>
      <c r="G34" s="116">
        <f>G25+G32</f>
        <v>3804583480</v>
      </c>
      <c r="H34" s="116">
        <f>H25+H32</f>
        <v>16211928563</v>
      </c>
      <c r="I34" s="116">
        <f>I25+I32</f>
        <v>128022918931</v>
      </c>
      <c r="J34" s="116">
        <f>J32+J25</f>
        <v>0</v>
      </c>
      <c r="K34" s="116">
        <f t="shared" ref="K34:T34" si="0">K32+K25</f>
        <v>128022918931</v>
      </c>
      <c r="L34" s="116">
        <f t="shared" si="0"/>
        <v>125735236541.47</v>
      </c>
      <c r="M34" s="116">
        <f t="shared" si="0"/>
        <v>2287682388.9500003</v>
      </c>
      <c r="N34" s="117">
        <f t="shared" ref="N27:N34" si="1">M34/K34</f>
        <v>1.7869319087959426E-2</v>
      </c>
      <c r="O34" s="116">
        <f t="shared" si="0"/>
        <v>115846479608.10001</v>
      </c>
      <c r="P34" s="117">
        <f t="shared" ref="P27:P34" si="2">O34/K34</f>
        <v>0.90488859788095688</v>
      </c>
      <c r="Q34" s="116">
        <f t="shared" si="0"/>
        <v>23387462642.09</v>
      </c>
      <c r="R34" s="116">
        <f t="shared" si="0"/>
        <v>95436079135.360001</v>
      </c>
      <c r="S34" s="117">
        <f t="shared" ref="S27:S34" si="3">R34/K34</f>
        <v>0.74546089038007957</v>
      </c>
      <c r="T34" s="116">
        <f t="shared" si="0"/>
        <v>95272121757.619995</v>
      </c>
      <c r="U34" s="117">
        <f t="shared" ref="U27:U34" si="4">T34/K34</f>
        <v>0.74418020267893148</v>
      </c>
      <c r="V34" s="38"/>
    </row>
    <row r="35" spans="1:22" ht="13.5" thickBot="1" x14ac:dyDescent="0.25">
      <c r="A35" s="118"/>
      <c r="B35" s="119"/>
      <c r="C35" s="119"/>
      <c r="D35" s="119"/>
      <c r="E35" s="119"/>
      <c r="F35" s="119"/>
      <c r="G35" s="119"/>
      <c r="H35" s="120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21"/>
      <c r="T35" s="122"/>
      <c r="U35" s="123"/>
      <c r="V35" s="124"/>
    </row>
    <row r="36" spans="1:22" x14ac:dyDescent="0.2">
      <c r="B36" s="109"/>
      <c r="C36" s="109"/>
      <c r="D36" s="109"/>
      <c r="E36" s="109"/>
      <c r="F36" s="109"/>
      <c r="G36" s="109"/>
      <c r="H36" s="110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25"/>
      <c r="T36" s="126"/>
      <c r="U36" s="127"/>
      <c r="V36" s="109"/>
    </row>
    <row r="37" spans="1:22" x14ac:dyDescent="0.2">
      <c r="B37" s="109"/>
      <c r="C37" s="109"/>
      <c r="D37" s="109"/>
      <c r="E37" s="128" t="s">
        <v>61</v>
      </c>
      <c r="F37" s="128"/>
      <c r="G37" s="128"/>
      <c r="H37" s="128"/>
      <c r="I37" s="109"/>
      <c r="J37" s="109"/>
      <c r="K37" s="109"/>
      <c r="L37" s="109"/>
      <c r="M37" s="109"/>
      <c r="N37" s="109"/>
      <c r="O37" s="129"/>
      <c r="P37" s="109"/>
      <c r="Q37" s="130">
        <v>0</v>
      </c>
      <c r="R37" s="130"/>
      <c r="S37" s="131"/>
      <c r="T37" s="130"/>
      <c r="U37" s="132"/>
      <c r="V37" s="109"/>
    </row>
    <row r="38" spans="1:22" x14ac:dyDescent="0.2">
      <c r="Q38" s="134"/>
      <c r="R38" s="134"/>
      <c r="S38" s="135"/>
      <c r="T38" s="136"/>
      <c r="U38" s="137"/>
    </row>
  </sheetData>
  <sheetProtection algorithmName="SHA-512" hashValue="9cciLdHZ7gnf9EcREbefmp6xwoCyCcTa6Obd0dIGWm6CWnJc34gNr4yC5IUaRe3Hly4AIAZ0q6hfcoBWajN1Wg==" saltValue="7koAJ8WXBJhtknaNCbt/VQ==" spinCount="100000" sheet="1" objects="1" scenarios="1"/>
  <mergeCells count="12">
    <mergeCell ref="B6:E6"/>
    <mergeCell ref="B9:E9"/>
    <mergeCell ref="B13:E13"/>
    <mergeCell ref="B15:E15"/>
    <mergeCell ref="B18:E18"/>
    <mergeCell ref="E37:H37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PPTAL VIG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Estiven Patiño Barrera</dc:creator>
  <cp:lastModifiedBy>Hector Estiven Patiño Barrera</cp:lastModifiedBy>
  <dcterms:created xsi:type="dcterms:W3CDTF">2025-01-27T16:47:29Z</dcterms:created>
  <dcterms:modified xsi:type="dcterms:W3CDTF">2025-01-27T16:53:08Z</dcterms:modified>
</cp:coreProperties>
</file>