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7280" windowHeight="6315"/>
  </bookViews>
  <sheets>
    <sheet name="EJEC RESERVA FEBRERO 2017" sheetId="2" r:id="rId1"/>
  </sheets>
  <calcPr calcId="171027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2"/>
  <c r="F29"/>
  <c r="F28"/>
  <c r="F27"/>
  <c r="F26"/>
  <c r="F25"/>
  <c r="G24"/>
  <c r="F24"/>
  <c r="G23"/>
  <c r="F23"/>
  <c r="G22"/>
  <c r="F22"/>
  <c r="E21"/>
  <c r="D21"/>
  <c r="F19"/>
  <c r="G18"/>
  <c r="F18"/>
  <c r="F17"/>
  <c r="F15"/>
  <c r="G14"/>
  <c r="F14"/>
  <c r="F13"/>
  <c r="F12"/>
  <c r="F11"/>
  <c r="F10"/>
  <c r="E9"/>
  <c r="E8" s="1"/>
  <c r="D9"/>
  <c r="F21" l="1"/>
  <c r="G9"/>
  <c r="E32"/>
  <c r="G21"/>
  <c r="F9"/>
  <c r="F8" s="1"/>
  <c r="F32" s="1"/>
  <c r="D8"/>
  <c r="G8" s="1"/>
  <c r="D32" l="1"/>
  <c r="G32" s="1"/>
</calcChain>
</file>

<file path=xl/sharedStrings.xml><?xml version="1.0" encoding="utf-8"?>
<sst xmlns="http://schemas.openxmlformats.org/spreadsheetml/2006/main" count="49" uniqueCount="47">
  <si>
    <t>AGENCIA DE RENOVACION DEL TERRITORIO - ART</t>
  </si>
  <si>
    <t>INFORME DE EJECUCION A:</t>
  </si>
  <si>
    <t>DESCRIPCION</t>
  </si>
  <si>
    <t>RESERVA</t>
  </si>
  <si>
    <t>EJECUTADO</t>
  </si>
  <si>
    <t>SALDO X EJECUTAR</t>
  </si>
  <si>
    <t>% EJECUCION</t>
  </si>
  <si>
    <t>FUNCIONAMIENTO</t>
  </si>
  <si>
    <t>GASTOS DE PERSONAL</t>
  </si>
  <si>
    <t>A-1-0-1-1</t>
  </si>
  <si>
    <t>SUELDOS DE PERSONAL DE NOMINA</t>
  </si>
  <si>
    <t>A-1-0-1-4</t>
  </si>
  <si>
    <t>PRIMA TECNICA</t>
  </si>
  <si>
    <t>A-1-0-1-5</t>
  </si>
  <si>
    <t>OTROS</t>
  </si>
  <si>
    <t>A-1-0-1-9</t>
  </si>
  <si>
    <t>HORAS EXTRAS, DIAS FESTIVOS E INDEMNIZACION POR VACACIONES</t>
  </si>
  <si>
    <t>A-1-0-2</t>
  </si>
  <si>
    <t>SERVICIOS PERSONALES INDIRECTOS</t>
  </si>
  <si>
    <t>A-1-0-5</t>
  </si>
  <si>
    <t>CONTRIBUCIONES INHERENTES A LA NOMINA SECTOR PRIVADO Y PUBLICO</t>
  </si>
  <si>
    <t>A-2-0-3</t>
  </si>
  <si>
    <t>IMPUESTOS Y MULTAS</t>
  </si>
  <si>
    <t>A-2-0-4</t>
  </si>
  <si>
    <t>ADQUISICION DE BIENES Y SERVICIOS</t>
  </si>
  <si>
    <t>A-3-2-1-1</t>
  </si>
  <si>
    <t>CUOTA DE AUDITAJE CONTRANAL</t>
  </si>
  <si>
    <t>INVERSION</t>
  </si>
  <si>
    <t>C-111-1000-2</t>
  </si>
  <si>
    <t>IMPLEMENTACIÓN DE OBRAS DE PEQUEÑA Y MEDIANA INFRAESTRUCTURA PARA GENERAR CONFIANZA EN LAS ZONAS PRIORIZADAS POR LA POLÍTICA NACIONAL DE CONSOLIDACIÓN Y RECONSTRUCCIÓN TERRITORIAL</t>
  </si>
  <si>
    <t>C-320-1507-3</t>
  </si>
  <si>
    <t>IMPLEMENTACIÓN DE ACTIVIDADES DE ERRADICACIÓN Y POSTERRADICACION DE CULTIVOS ILICITOS Y ACCIONES DE RESPUESTA RAPIDA  EN LAS ZONAS FOCALIZADAS DEL TERRITORIO NACIONAL</t>
  </si>
  <si>
    <t>C-520-1000-5</t>
  </si>
  <si>
    <t>IMPLEMENTACIÓN DE PROYECTOS DE FORTALECIMIENTO COMUNITARIO Y BIENESTAR SOCIAL EN EL MARCO DEL PROGRAMA DE RESPUESTA RÁPIDA A NIVEL NACIONAL</t>
  </si>
  <si>
    <t>C-0212-1000-1</t>
  </si>
  <si>
    <t>IMPLEMENTACION DE ACTIVIDADES DE DESARROLLO ECONOMICO DE FAMILIAS, COMUNIDADES Y TERRITORIOS AFECTADOS POR LA PRESENCIA DE CULTIVOS DE USO ILICITO Y CONFLICTO ARMADO</t>
  </si>
  <si>
    <t>C-0212-1000-2</t>
  </si>
  <si>
    <t>IMPLEMENTACION DE ACTIVIDADES PARA ESTRUCTURAR Y COFINANCIAR PROYECTOS ESTRATEGICOS EN ZONAS AFECTADAS POR CULTIVOS DE USO ILICITO Y POR EL CONFLICTO ARMADO</t>
  </si>
  <si>
    <t>C-0212-1000-3</t>
  </si>
  <si>
    <t>IMPLEMENTACION DE ACTIVIDADES DE FORTALECIMIENTO INSTITUCIONAL, SOCIAL Y COMUNITARIO EN ZONAS AFECTADAS POR EL CONFLICTO ARMADO Y POR LOS CULTIVOS DE USO ILICITO</t>
  </si>
  <si>
    <t>C-0212-1000-4</t>
  </si>
  <si>
    <t>IMPLEMENTACION DE OBRAS DE PEQUEÑA Y MEDIANA INFRAESTRUCTURA PARA EL DESARROLLO DE LOS TERRITORIOS AFECTADOS POR EL CONFLICTO ARMADO Y CULTIVOS DE USO ILICITO</t>
  </si>
  <si>
    <t>C-0299-1000-1</t>
  </si>
  <si>
    <t>FORTALECIMIENTO TECNOLOGICO DE LA ENTIDAD EN LOS TERRITORIOS AFECTADOS POR EL CONFLICTO ARMADO Y CULTIVOS DE USO ILICITO</t>
  </si>
  <si>
    <t>TOTAL PRESUPUESTO NACION</t>
  </si>
  <si>
    <t xml:space="preserve"> FEBRERO DE 2017</t>
  </si>
  <si>
    <t>RESERVA  2017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</si>
</sst>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 * #,##0_ ;_ * \-#,##0_ ;_ * &quot;-&quot;??_ ;_ @_ 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54">
    <xf numFmtId="0" fontId="0" fillId="0" borderId="0" xfId="0"/>
    <xf numFmtId="0" fontId="2" fillId="0" borderId="3" xfId="0" applyFont="1" applyBorder="1"/>
    <xf numFmtId="0" fontId="2" fillId="0" borderId="0" xfId="0" applyFont="1"/>
    <xf numFmtId="0" fontId="0" fillId="0" borderId="3" xfId="0" applyFont="1" applyBorder="1"/>
    <xf numFmtId="0" fontId="0" fillId="0" borderId="0" xfId="0" applyFont="1"/>
    <xf numFmtId="3" fontId="0" fillId="0" borderId="0" xfId="0" applyNumberFormat="1" applyFont="1"/>
    <xf numFmtId="0" fontId="0" fillId="0" borderId="0" xfId="0" applyFont="1" applyBorder="1"/>
    <xf numFmtId="0" fontId="0" fillId="0" borderId="13" xfId="0" applyFont="1" applyBorder="1"/>
    <xf numFmtId="0" fontId="0" fillId="0" borderId="10" xfId="0" applyFont="1" applyBorder="1"/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17" fontId="6" fillId="0" borderId="0" xfId="0" quotePrefix="1" applyNumberFormat="1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7" fillId="0" borderId="3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38" fontId="7" fillId="0" borderId="0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3" fontId="7" fillId="0" borderId="0" xfId="0" applyNumberFormat="1" applyFont="1" applyFill="1" applyBorder="1" applyAlignment="1">
      <alignment horizontal="center"/>
    </xf>
    <xf numFmtId="0" fontId="7" fillId="0" borderId="3" xfId="0" applyFont="1" applyBorder="1"/>
    <xf numFmtId="0" fontId="9" fillId="3" borderId="1" xfId="0" applyFont="1" applyFill="1" applyBorder="1" applyAlignment="1">
      <alignment horizontal="center" vertical="center" wrapText="1"/>
    </xf>
    <xf numFmtId="165" fontId="9" fillId="3" borderId="4" xfId="1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/>
    </xf>
    <xf numFmtId="3" fontId="10" fillId="0" borderId="6" xfId="2" applyNumberFormat="1" applyFont="1" applyFill="1" applyBorder="1" applyAlignment="1">
      <alignment vertical="center"/>
    </xf>
    <xf numFmtId="10" fontId="10" fillId="0" borderId="7" xfId="3" applyNumberFormat="1" applyFont="1" applyFill="1" applyBorder="1" applyAlignment="1">
      <alignment vertical="center"/>
    </xf>
    <xf numFmtId="0" fontId="10" fillId="0" borderId="7" xfId="0" applyFont="1" applyFill="1" applyBorder="1" applyAlignment="1">
      <alignment wrapText="1"/>
    </xf>
    <xf numFmtId="3" fontId="10" fillId="4" borderId="7" xfId="2" applyNumberFormat="1" applyFont="1" applyFill="1" applyBorder="1" applyAlignment="1">
      <alignment vertical="center"/>
    </xf>
    <xf numFmtId="10" fontId="10" fillId="4" borderId="7" xfId="3" applyNumberFormat="1" applyFont="1" applyFill="1" applyBorder="1" applyAlignment="1">
      <alignment vertical="center"/>
    </xf>
    <xf numFmtId="0" fontId="11" fillId="0" borderId="3" xfId="0" applyFont="1" applyBorder="1"/>
    <xf numFmtId="0" fontId="12" fillId="0" borderId="7" xfId="0" applyFont="1" applyFill="1" applyBorder="1" applyAlignment="1">
      <alignment wrapText="1"/>
    </xf>
    <xf numFmtId="3" fontId="12" fillId="0" borderId="7" xfId="2" applyNumberFormat="1" applyFont="1" applyFill="1" applyBorder="1" applyAlignment="1">
      <alignment vertical="center"/>
    </xf>
    <xf numFmtId="3" fontId="12" fillId="0" borderId="8" xfId="0" applyNumberFormat="1" applyFont="1" applyFill="1" applyBorder="1"/>
    <xf numFmtId="10" fontId="12" fillId="0" borderId="7" xfId="3" applyNumberFormat="1" applyFont="1" applyFill="1" applyBorder="1" applyAlignment="1">
      <alignment vertical="center"/>
    </xf>
    <xf numFmtId="0" fontId="12" fillId="0" borderId="9" xfId="0" applyFont="1" applyFill="1" applyBorder="1" applyAlignment="1">
      <alignment wrapText="1"/>
    </xf>
    <xf numFmtId="3" fontId="12" fillId="0" borderId="9" xfId="2" applyNumberFormat="1" applyFont="1" applyFill="1" applyBorder="1" applyAlignment="1">
      <alignment vertical="center"/>
    </xf>
    <xf numFmtId="3" fontId="12" fillId="0" borderId="10" xfId="0" applyNumberFormat="1" applyFont="1" applyFill="1" applyBorder="1"/>
    <xf numFmtId="10" fontId="12" fillId="0" borderId="9" xfId="3" applyNumberFormat="1" applyFont="1" applyFill="1" applyBorder="1" applyAlignment="1">
      <alignment vertical="center"/>
    </xf>
    <xf numFmtId="0" fontId="12" fillId="0" borderId="3" xfId="0" applyFont="1" applyFill="1" applyBorder="1"/>
    <xf numFmtId="0" fontId="12" fillId="0" borderId="0" xfId="0" applyFont="1" applyFill="1" applyBorder="1"/>
    <xf numFmtId="0" fontId="10" fillId="0" borderId="11" xfId="0" applyFont="1" applyFill="1" applyBorder="1"/>
    <xf numFmtId="3" fontId="10" fillId="0" borderId="5" xfId="2" applyNumberFormat="1" applyFont="1" applyFill="1" applyBorder="1" applyAlignment="1">
      <alignment vertical="center"/>
    </xf>
    <xf numFmtId="3" fontId="10" fillId="0" borderId="12" xfId="0" applyNumberFormat="1" applyFont="1" applyFill="1" applyBorder="1"/>
    <xf numFmtId="10" fontId="10" fillId="0" borderId="5" xfId="3" applyNumberFormat="1" applyFont="1" applyFill="1" applyBorder="1" applyAlignment="1">
      <alignment vertical="center"/>
    </xf>
    <xf numFmtId="0" fontId="10" fillId="0" borderId="11" xfId="0" applyFont="1" applyFill="1" applyBorder="1" applyAlignment="1">
      <alignment horizontal="center"/>
    </xf>
    <xf numFmtId="0" fontId="8" fillId="5" borderId="11" xfId="0" applyFont="1" applyFill="1" applyBorder="1"/>
    <xf numFmtId="3" fontId="8" fillId="5" borderId="11" xfId="0" applyNumberFormat="1" applyFont="1" applyFill="1" applyBorder="1"/>
    <xf numFmtId="10" fontId="8" fillId="5" borderId="5" xfId="3" applyNumberFormat="1" applyFont="1" applyFill="1" applyBorder="1" applyAlignment="1">
      <alignment vertical="center"/>
    </xf>
  </cellXfs>
  <cellStyles count="4">
    <cellStyle name="Millares" xfId="1" builtinId="3"/>
    <cellStyle name="Normal" xfId="0" builtinId="0"/>
    <cellStyle name="Normal 5" xfId="2"/>
    <cellStyle name="Porcentu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3"/>
  <sheetViews>
    <sheetView tabSelected="1" workbookViewId="0">
      <selection activeCell="D18" sqref="D18"/>
    </sheetView>
  </sheetViews>
  <sheetFormatPr baseColWidth="10" defaultRowHeight="15"/>
  <cols>
    <col min="1" max="1" width="1.5703125" style="4" customWidth="1"/>
    <col min="2" max="2" width="14.5703125" style="4" bestFit="1" customWidth="1"/>
    <col min="3" max="3" width="38" style="4" bestFit="1" customWidth="1"/>
    <col min="4" max="6" width="19.28515625" style="4" bestFit="1" customWidth="1"/>
    <col min="7" max="7" width="14" style="4" bestFit="1" customWidth="1"/>
    <col min="8" max="8" width="11.42578125" style="4"/>
    <col min="9" max="9" width="12.7109375" style="4" bestFit="1" customWidth="1"/>
    <col min="10" max="16384" width="11.42578125" style="4"/>
  </cols>
  <sheetData>
    <row r="1" spans="1:9" ht="31.5" customHeight="1">
      <c r="A1" s="9" t="s">
        <v>0</v>
      </c>
      <c r="B1" s="10"/>
      <c r="C1" s="10"/>
      <c r="D1" s="10"/>
      <c r="E1" s="10"/>
      <c r="F1" s="10"/>
      <c r="G1" s="10"/>
    </row>
    <row r="2" spans="1:9" ht="15" customHeight="1">
      <c r="A2" s="11"/>
      <c r="B2" s="12"/>
      <c r="C2" s="12"/>
      <c r="D2" s="12"/>
      <c r="E2" s="12"/>
      <c r="F2" s="12"/>
      <c r="G2" s="12"/>
    </row>
    <row r="3" spans="1:9" ht="15" customHeight="1">
      <c r="A3" s="13"/>
      <c r="B3" s="14"/>
      <c r="C3" s="15" t="s">
        <v>1</v>
      </c>
      <c r="D3" s="16" t="s">
        <v>45</v>
      </c>
      <c r="E3" s="17"/>
      <c r="F3" s="17"/>
      <c r="G3" s="15"/>
    </row>
    <row r="4" spans="1:9" ht="10.5" customHeight="1">
      <c r="A4" s="18"/>
      <c r="B4" s="19"/>
      <c r="C4" s="19"/>
      <c r="D4" s="19"/>
      <c r="E4" s="19"/>
      <c r="F4" s="19"/>
      <c r="G4" s="20"/>
    </row>
    <row r="5" spans="1:9" s="2" customFormat="1" ht="21.75" customHeight="1">
      <c r="A5" s="1"/>
      <c r="B5" s="21" t="s">
        <v>46</v>
      </c>
      <c r="C5" s="22"/>
      <c r="D5" s="22"/>
      <c r="E5" s="23"/>
      <c r="F5" s="23"/>
      <c r="G5" s="23"/>
    </row>
    <row r="6" spans="1:9" ht="5.25" customHeight="1" thickBot="1">
      <c r="A6" s="3"/>
      <c r="B6" s="6"/>
      <c r="C6" s="6"/>
      <c r="D6" s="6"/>
      <c r="E6" s="6"/>
      <c r="F6" s="6"/>
      <c r="G6" s="6"/>
    </row>
    <row r="7" spans="1:9" ht="15.75" thickBot="1">
      <c r="A7" s="3"/>
      <c r="B7" s="24"/>
      <c r="C7" s="25" t="s">
        <v>2</v>
      </c>
      <c r="D7" s="25" t="s">
        <v>3</v>
      </c>
      <c r="E7" s="26" t="s">
        <v>4</v>
      </c>
      <c r="F7" s="27" t="s">
        <v>5</v>
      </c>
      <c r="G7" s="28" t="s">
        <v>6</v>
      </c>
    </row>
    <row r="8" spans="1:9">
      <c r="A8" s="3"/>
      <c r="B8" s="24"/>
      <c r="C8" s="29" t="s">
        <v>7</v>
      </c>
      <c r="D8" s="30">
        <f>+D9+D17+D18</f>
        <v>117056298.73999999</v>
      </c>
      <c r="E8" s="30">
        <f>+E9+E17+E18</f>
        <v>61212944.939999998</v>
      </c>
      <c r="F8" s="30">
        <f>+F9+F17+F18</f>
        <v>55843353.799999997</v>
      </c>
      <c r="G8" s="31">
        <f t="shared" ref="G8:G9" si="0">+E8/D8</f>
        <v>0.52293593423762141</v>
      </c>
    </row>
    <row r="9" spans="1:9" s="2" customFormat="1">
      <c r="A9" s="1"/>
      <c r="B9" s="24"/>
      <c r="C9" s="32" t="s">
        <v>8</v>
      </c>
      <c r="D9" s="33">
        <f>SUM(D10:D15)</f>
        <v>2860259</v>
      </c>
      <c r="E9" s="33">
        <f>SUM(E10:E15)</f>
        <v>0</v>
      </c>
      <c r="F9" s="33">
        <f>SUM(F10:F15)</f>
        <v>2860259</v>
      </c>
      <c r="G9" s="34">
        <f t="shared" si="0"/>
        <v>0</v>
      </c>
    </row>
    <row r="10" spans="1:9">
      <c r="A10" s="3"/>
      <c r="B10" s="35" t="s">
        <v>9</v>
      </c>
      <c r="C10" s="36" t="s">
        <v>10</v>
      </c>
      <c r="D10" s="37"/>
      <c r="E10" s="37"/>
      <c r="F10" s="38">
        <f>+D10-E10</f>
        <v>0</v>
      </c>
      <c r="G10" s="39">
        <v>0</v>
      </c>
      <c r="I10" s="5"/>
    </row>
    <row r="11" spans="1:9">
      <c r="A11" s="3"/>
      <c r="B11" s="35" t="s">
        <v>11</v>
      </c>
      <c r="C11" s="36" t="s">
        <v>12</v>
      </c>
      <c r="D11" s="37"/>
      <c r="E11" s="37"/>
      <c r="F11" s="38">
        <f t="shared" ref="F11:F15" si="1">+D11-E11</f>
        <v>0</v>
      </c>
      <c r="G11" s="39">
        <v>0</v>
      </c>
      <c r="I11" s="5"/>
    </row>
    <row r="12" spans="1:9">
      <c r="A12" s="3"/>
      <c r="B12" s="35" t="s">
        <v>13</v>
      </c>
      <c r="C12" s="36" t="s">
        <v>14</v>
      </c>
      <c r="D12" s="37"/>
      <c r="E12" s="37"/>
      <c r="F12" s="38">
        <f t="shared" si="1"/>
        <v>0</v>
      </c>
      <c r="G12" s="39">
        <v>0</v>
      </c>
      <c r="I12" s="5"/>
    </row>
    <row r="13" spans="1:9" ht="24.75">
      <c r="A13" s="3"/>
      <c r="B13" s="35" t="s">
        <v>15</v>
      </c>
      <c r="C13" s="36" t="s">
        <v>16</v>
      </c>
      <c r="D13" s="37"/>
      <c r="E13" s="37"/>
      <c r="F13" s="38">
        <f t="shared" si="1"/>
        <v>0</v>
      </c>
      <c r="G13" s="39">
        <v>0</v>
      </c>
      <c r="I13" s="5"/>
    </row>
    <row r="14" spans="1:9">
      <c r="A14" s="3"/>
      <c r="B14" s="35" t="s">
        <v>17</v>
      </c>
      <c r="C14" s="36" t="s">
        <v>18</v>
      </c>
      <c r="D14" s="37">
        <v>2860259</v>
      </c>
      <c r="E14" s="37"/>
      <c r="F14" s="38">
        <f t="shared" si="1"/>
        <v>2860259</v>
      </c>
      <c r="G14" s="39">
        <f t="shared" ref="G14" si="2">+E14/D14</f>
        <v>0</v>
      </c>
      <c r="I14" s="5"/>
    </row>
    <row r="15" spans="1:9" ht="25.5" thickBot="1">
      <c r="A15" s="3"/>
      <c r="B15" s="35" t="s">
        <v>19</v>
      </c>
      <c r="C15" s="40" t="s">
        <v>20</v>
      </c>
      <c r="D15" s="41"/>
      <c r="E15" s="41"/>
      <c r="F15" s="42">
        <f t="shared" si="1"/>
        <v>0</v>
      </c>
      <c r="G15" s="43">
        <v>0</v>
      </c>
      <c r="I15" s="5"/>
    </row>
    <row r="16" spans="1:9" ht="15.75" thickBot="1">
      <c r="A16" s="44"/>
      <c r="B16" s="24"/>
      <c r="C16" s="45"/>
      <c r="D16" s="45"/>
      <c r="E16" s="45"/>
      <c r="F16" s="6"/>
      <c r="G16" s="6"/>
    </row>
    <row r="17" spans="1:9" ht="15.75" thickBot="1">
      <c r="A17" s="3"/>
      <c r="B17" s="24" t="s">
        <v>21</v>
      </c>
      <c r="C17" s="46" t="s">
        <v>22</v>
      </c>
      <c r="D17" s="47"/>
      <c r="E17" s="47"/>
      <c r="F17" s="48">
        <f>+D17-E17</f>
        <v>0</v>
      </c>
      <c r="G17" s="49">
        <v>0</v>
      </c>
    </row>
    <row r="18" spans="1:9" ht="15.75" thickBot="1">
      <c r="A18" s="3"/>
      <c r="B18" s="24" t="s">
        <v>23</v>
      </c>
      <c r="C18" s="46" t="s">
        <v>24</v>
      </c>
      <c r="D18" s="47">
        <v>114196039.73999999</v>
      </c>
      <c r="E18" s="47">
        <v>61212944.939999998</v>
      </c>
      <c r="F18" s="48">
        <f>+D18-E18</f>
        <v>52983094.799999997</v>
      </c>
      <c r="G18" s="49">
        <f>+E18/D18</f>
        <v>0.53603386841933232</v>
      </c>
      <c r="I18" s="5"/>
    </row>
    <row r="19" spans="1:9" ht="15.75" thickBot="1">
      <c r="A19" s="3"/>
      <c r="B19" s="24" t="s">
        <v>25</v>
      </c>
      <c r="C19" s="46" t="s">
        <v>26</v>
      </c>
      <c r="D19" s="47"/>
      <c r="E19" s="47"/>
      <c r="F19" s="48">
        <f>+D19-E19</f>
        <v>0</v>
      </c>
      <c r="G19" s="49">
        <v>0</v>
      </c>
    </row>
    <row r="20" spans="1:9" ht="15.75" thickBot="1">
      <c r="A20" s="3"/>
      <c r="B20" s="24"/>
      <c r="C20" s="6"/>
      <c r="D20" s="6"/>
      <c r="E20" s="6"/>
      <c r="F20" s="6"/>
      <c r="G20" s="6"/>
    </row>
    <row r="21" spans="1:9" ht="15.75" thickBot="1">
      <c r="A21" s="3"/>
      <c r="B21" s="24"/>
      <c r="C21" s="50" t="s">
        <v>27</v>
      </c>
      <c r="D21" s="47">
        <f>SUM(D22:D30)</f>
        <v>32935947326.389999</v>
      </c>
      <c r="E21" s="47">
        <f t="shared" ref="E21:F21" si="3">SUM(E22:E30)</f>
        <v>25032557343.189999</v>
      </c>
      <c r="F21" s="47">
        <f t="shared" si="3"/>
        <v>7903389983.1999998</v>
      </c>
      <c r="G21" s="49">
        <f t="shared" ref="G21:G24" si="4">+E21/D21</f>
        <v>0.76003756913749398</v>
      </c>
    </row>
    <row r="22" spans="1:9" ht="60.75">
      <c r="A22" s="3"/>
      <c r="B22" s="35" t="s">
        <v>28</v>
      </c>
      <c r="C22" s="36" t="s">
        <v>29</v>
      </c>
      <c r="D22" s="37">
        <v>776455481.20000005</v>
      </c>
      <c r="E22" s="37"/>
      <c r="F22" s="37">
        <f t="shared" ref="F22:F30" si="5">+D22-E22</f>
        <v>776455481.20000005</v>
      </c>
      <c r="G22" s="39">
        <f t="shared" si="4"/>
        <v>0</v>
      </c>
    </row>
    <row r="23" spans="1:9" ht="60.75">
      <c r="A23" s="3"/>
      <c r="B23" s="35" t="s">
        <v>30</v>
      </c>
      <c r="C23" s="36" t="s">
        <v>31</v>
      </c>
      <c r="D23" s="37">
        <v>28032557343.189999</v>
      </c>
      <c r="E23" s="37">
        <v>25032557343.189999</v>
      </c>
      <c r="F23" s="37">
        <f t="shared" si="5"/>
        <v>3000000000</v>
      </c>
      <c r="G23" s="39">
        <f t="shared" si="4"/>
        <v>0.89298157983688931</v>
      </c>
    </row>
    <row r="24" spans="1:9" ht="48.75">
      <c r="A24" s="3"/>
      <c r="B24" s="35" t="s">
        <v>32</v>
      </c>
      <c r="C24" s="36" t="s">
        <v>33</v>
      </c>
      <c r="D24" s="37">
        <v>4126934502</v>
      </c>
      <c r="E24" s="37"/>
      <c r="F24" s="37">
        <f t="shared" si="5"/>
        <v>4126934502</v>
      </c>
      <c r="G24" s="39">
        <f t="shared" si="4"/>
        <v>0</v>
      </c>
    </row>
    <row r="25" spans="1:9" ht="60.75">
      <c r="A25" s="3"/>
      <c r="B25" s="35" t="s">
        <v>34</v>
      </c>
      <c r="C25" s="36" t="s">
        <v>35</v>
      </c>
      <c r="D25" s="37">
        <v>0</v>
      </c>
      <c r="E25" s="37">
        <v>0</v>
      </c>
      <c r="F25" s="37">
        <f t="shared" si="5"/>
        <v>0</v>
      </c>
      <c r="G25" s="39">
        <v>0</v>
      </c>
    </row>
    <row r="26" spans="1:9" ht="60.75">
      <c r="A26" s="3"/>
      <c r="B26" s="35" t="s">
        <v>34</v>
      </c>
      <c r="C26" s="36" t="s">
        <v>35</v>
      </c>
      <c r="D26" s="37">
        <v>0</v>
      </c>
      <c r="E26" s="37">
        <v>0</v>
      </c>
      <c r="F26" s="37">
        <f t="shared" si="5"/>
        <v>0</v>
      </c>
      <c r="G26" s="39">
        <v>0</v>
      </c>
    </row>
    <row r="27" spans="1:9" ht="60.75">
      <c r="A27" s="3"/>
      <c r="B27" s="35" t="s">
        <v>36</v>
      </c>
      <c r="C27" s="36" t="s">
        <v>37</v>
      </c>
      <c r="D27" s="37">
        <v>0</v>
      </c>
      <c r="E27" s="37">
        <v>0</v>
      </c>
      <c r="F27" s="37">
        <f t="shared" si="5"/>
        <v>0</v>
      </c>
      <c r="G27" s="39">
        <v>0</v>
      </c>
    </row>
    <row r="28" spans="1:9" ht="60.75">
      <c r="A28" s="3"/>
      <c r="B28" s="35" t="s">
        <v>38</v>
      </c>
      <c r="C28" s="36" t="s">
        <v>39</v>
      </c>
      <c r="D28" s="37">
        <v>0</v>
      </c>
      <c r="E28" s="37">
        <v>0</v>
      </c>
      <c r="F28" s="37">
        <f t="shared" si="5"/>
        <v>0</v>
      </c>
      <c r="G28" s="39">
        <v>0</v>
      </c>
    </row>
    <row r="29" spans="1:9" ht="60.75">
      <c r="A29" s="3"/>
      <c r="B29" s="35" t="s">
        <v>40</v>
      </c>
      <c r="C29" s="36" t="s">
        <v>41</v>
      </c>
      <c r="D29" s="37">
        <v>0</v>
      </c>
      <c r="E29" s="37">
        <v>0</v>
      </c>
      <c r="F29" s="37">
        <f t="shared" si="5"/>
        <v>0</v>
      </c>
      <c r="G29" s="39">
        <v>0</v>
      </c>
    </row>
    <row r="30" spans="1:9" ht="49.5" thickBot="1">
      <c r="A30" s="3"/>
      <c r="B30" s="35" t="s">
        <v>42</v>
      </c>
      <c r="C30" s="40" t="s">
        <v>43</v>
      </c>
      <c r="D30" s="41">
        <v>0</v>
      </c>
      <c r="E30" s="41">
        <v>0</v>
      </c>
      <c r="F30" s="41">
        <f t="shared" si="5"/>
        <v>0</v>
      </c>
      <c r="G30" s="43">
        <v>0</v>
      </c>
    </row>
    <row r="31" spans="1:9" ht="15.75" thickBot="1">
      <c r="A31" s="3"/>
      <c r="B31" s="6"/>
      <c r="C31" s="6"/>
      <c r="D31" s="6"/>
      <c r="E31" s="6"/>
      <c r="F31" s="6"/>
      <c r="G31" s="6"/>
    </row>
    <row r="32" spans="1:9" ht="16.5" thickBot="1">
      <c r="A32" s="3"/>
      <c r="B32" s="6"/>
      <c r="C32" s="51" t="s">
        <v>44</v>
      </c>
      <c r="D32" s="52">
        <f>+D21+D8</f>
        <v>33053003625.130001</v>
      </c>
      <c r="E32" s="52">
        <f>+E21+E8</f>
        <v>25093770288.129997</v>
      </c>
      <c r="F32" s="52">
        <f>+F21+F8</f>
        <v>7959233337</v>
      </c>
      <c r="G32" s="53">
        <f>+E32/D32</f>
        <v>0.75919788025108115</v>
      </c>
    </row>
    <row r="33" spans="1:7" ht="15.75" thickBot="1">
      <c r="A33" s="7"/>
      <c r="B33" s="8"/>
      <c r="C33" s="8"/>
      <c r="D33" s="8"/>
      <c r="E33" s="8"/>
      <c r="F33" s="8"/>
      <c r="G33" s="8"/>
    </row>
  </sheetData>
  <sheetProtection password="F3C9" sheet="1" objects="1" scenarios="1"/>
  <mergeCells count="4">
    <mergeCell ref="A1:G1"/>
    <mergeCell ref="A2:G2"/>
    <mergeCell ref="D3:F3"/>
    <mergeCell ref="B5:D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 RESERVA FEBRERO 2017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Constanza Gomez Rojas</dc:creator>
  <cp:lastModifiedBy>usuario</cp:lastModifiedBy>
  <dcterms:created xsi:type="dcterms:W3CDTF">2018-06-07T21:47:16Z</dcterms:created>
  <dcterms:modified xsi:type="dcterms:W3CDTF">2018-07-02T21:47:28Z</dcterms:modified>
</cp:coreProperties>
</file>