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280" windowHeight="6315"/>
  </bookViews>
  <sheets>
    <sheet name="EJEC RESERVA ABRIL 2017" sheetId="4" r:id="rId1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/>
  <c r="F31"/>
  <c r="F30"/>
  <c r="F29"/>
  <c r="F28"/>
  <c r="F27"/>
  <c r="G26"/>
  <c r="F26"/>
  <c r="E25"/>
  <c r="G25" s="1"/>
  <c r="G24"/>
  <c r="F24"/>
  <c r="D23"/>
  <c r="F21"/>
  <c r="E20"/>
  <c r="F20" s="1"/>
  <c r="F19"/>
  <c r="F17"/>
  <c r="G16"/>
  <c r="F16"/>
  <c r="F15"/>
  <c r="F14"/>
  <c r="F13"/>
  <c r="F12"/>
  <c r="F11"/>
  <c r="F10"/>
  <c r="E9"/>
  <c r="D9"/>
  <c r="D8" s="1"/>
  <c r="E8" l="1"/>
  <c r="G8" s="1"/>
  <c r="F9"/>
  <c r="F8" s="1"/>
  <c r="D34"/>
  <c r="F25"/>
  <c r="F23" s="1"/>
  <c r="G9"/>
  <c r="G20"/>
  <c r="E23"/>
  <c r="F34" l="1"/>
  <c r="G23"/>
  <c r="E34"/>
  <c r="G34" s="1"/>
</calcChain>
</file>

<file path=xl/sharedStrings.xml><?xml version="1.0" encoding="utf-8"?>
<sst xmlns="http://schemas.openxmlformats.org/spreadsheetml/2006/main" count="53" uniqueCount="50">
  <si>
    <t>INFORME DE EJECUCION A:</t>
  </si>
  <si>
    <t>DESCRIPCION</t>
  </si>
  <si>
    <t>RESERVA</t>
  </si>
  <si>
    <t>EJECUTADO</t>
  </si>
  <si>
    <t>SALDO X EJECUTAR</t>
  </si>
  <si>
    <t>% EJECUCION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</si>
  <si>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</si>
  <si>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</si>
  <si>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</si>
  <si>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</si>
  <si>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</si>
  <si>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</si>
  <si>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</si>
  <si>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</si>
  <si>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</si>
  <si>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</si>
  <si>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</si>
  <si>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</si>
  <si>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</si>
  <si>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</si>
  <si>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</si>
  <si>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</si>
  <si>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</si>
  <si>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</si>
  <si>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</si>
  <si>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</si>
  <si>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</si>
  <si>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</si>
  <si>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</si>
  <si>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</si>
  <si>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</si>
  <si>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</si>
  <si>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</si>
  <si>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C-0212-1000-1</t>
  </si>
  <si>
    <t>IMPLEMENTACION DE ACTIVIDADES DE DESARROLLO ECONOMICO DE FAMILIAS, COMUNIDADES Y TERRITORIOS AFECTADOS POR LA PRESENCIA DE CULTIVOS DE USO ILICITO Y CONFLICTO ARMADO</t>
  </si>
  <si>
    <t>C-0212-1000-2</t>
  </si>
  <si>
    <t>IMPLEMENTACION DE ACTIVIDADES PARA ESTRUCTURAR Y COFINANCIAR PROYECTOS ESTRATEGICOS EN ZONAS AFECTADAS POR CULTIVOS DE USO ILICITO Y POR EL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</si>
  <si>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</si>
  <si>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</si>
  <si>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</si>
  <si>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</si>
  <si>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</si>
  <si>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</si>
  <si>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</si>
  <si>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VIGENCIA 2017</t>
  </si>
  <si>
    <t>A-1-0-1-8</t>
  </si>
  <si>
    <t>OTROS GASTOS PERSONALES - DISTRIBUCION PREVIO CONCEPTO DGPPN - CSF</t>
  </si>
  <si>
    <t>OTROS GASTOS PERSONALES - DISTRIBUCION PREVIO CONCEPTO DGPPN - SSF</t>
  </si>
  <si>
    <t>AGENCIA DE RENOVACION  DEL TERRITORIO - ART</t>
  </si>
  <si>
    <t xml:space="preserve"> ABRIL DE 2017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</si>
</sst>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3" xfId="0" applyFont="1" applyBorder="1"/>
    <xf numFmtId="0" fontId="0" fillId="0" borderId="0" xfId="0" applyFont="1"/>
    <xf numFmtId="3" fontId="0" fillId="0" borderId="0" xfId="0" applyNumberFormat="1" applyFont="1"/>
    <xf numFmtId="0" fontId="0" fillId="0" borderId="0" xfId="0" applyFont="1" applyBorder="1"/>
    <xf numFmtId="0" fontId="0" fillId="0" borderId="13" xfId="0" applyFont="1" applyBorder="1"/>
    <xf numFmtId="0" fontId="0" fillId="0" borderId="10" xfId="0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8" fontId="6" fillId="0" borderId="0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0" fontId="6" fillId="0" borderId="3" xfId="0" applyFont="1" applyBorder="1"/>
    <xf numFmtId="0" fontId="8" fillId="3" borderId="1" xfId="0" applyFont="1" applyFill="1" applyBorder="1" applyAlignment="1">
      <alignment horizontal="center" vertical="center" wrapText="1"/>
    </xf>
    <xf numFmtId="165" fontId="8" fillId="3" borderId="4" xfId="1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3" fontId="9" fillId="0" borderId="6" xfId="2" applyNumberFormat="1" applyFont="1" applyFill="1" applyBorder="1" applyAlignment="1">
      <alignment vertical="center"/>
    </xf>
    <xf numFmtId="10" fontId="9" fillId="0" borderId="7" xfId="3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wrapText="1"/>
    </xf>
    <xf numFmtId="3" fontId="9" fillId="4" borderId="7" xfId="2" applyNumberFormat="1" applyFont="1" applyFill="1" applyBorder="1" applyAlignment="1">
      <alignment vertical="center"/>
    </xf>
    <xf numFmtId="10" fontId="9" fillId="4" borderId="7" xfId="3" applyNumberFormat="1" applyFont="1" applyFill="1" applyBorder="1" applyAlignment="1">
      <alignment vertical="center"/>
    </xf>
    <xf numFmtId="0" fontId="10" fillId="0" borderId="3" xfId="0" applyFont="1" applyBorder="1"/>
    <xf numFmtId="0" fontId="11" fillId="0" borderId="7" xfId="0" applyFont="1" applyFill="1" applyBorder="1" applyAlignment="1">
      <alignment wrapText="1"/>
    </xf>
    <xf numFmtId="3" fontId="11" fillId="0" borderId="7" xfId="2" applyNumberFormat="1" applyFont="1" applyFill="1" applyBorder="1" applyAlignment="1">
      <alignment vertical="center"/>
    </xf>
    <xf numFmtId="3" fontId="11" fillId="0" borderId="8" xfId="0" applyNumberFormat="1" applyFont="1" applyFill="1" applyBorder="1"/>
    <xf numFmtId="10" fontId="11" fillId="0" borderId="7" xfId="3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wrapText="1"/>
    </xf>
    <xf numFmtId="3" fontId="11" fillId="0" borderId="9" xfId="2" applyNumberFormat="1" applyFont="1" applyFill="1" applyBorder="1" applyAlignment="1">
      <alignment vertical="center"/>
    </xf>
    <xf numFmtId="3" fontId="11" fillId="0" borderId="10" xfId="0" applyNumberFormat="1" applyFont="1" applyFill="1" applyBorder="1"/>
    <xf numFmtId="10" fontId="11" fillId="0" borderId="9" xfId="3" applyNumberFormat="1" applyFont="1" applyFill="1" applyBorder="1" applyAlignment="1">
      <alignment vertical="center"/>
    </xf>
    <xf numFmtId="0" fontId="11" fillId="0" borderId="3" xfId="0" applyFont="1" applyFill="1" applyBorder="1"/>
    <xf numFmtId="0" fontId="11" fillId="0" borderId="0" xfId="0" applyFont="1" applyFill="1" applyBorder="1"/>
    <xf numFmtId="0" fontId="9" fillId="0" borderId="11" xfId="0" applyFont="1" applyFill="1" applyBorder="1"/>
    <xf numFmtId="3" fontId="9" fillId="0" borderId="5" xfId="2" applyNumberFormat="1" applyFont="1" applyFill="1" applyBorder="1" applyAlignment="1">
      <alignment vertical="center"/>
    </xf>
    <xf numFmtId="3" fontId="9" fillId="0" borderId="12" xfId="0" applyNumberFormat="1" applyFont="1" applyFill="1" applyBorder="1"/>
    <xf numFmtId="10" fontId="9" fillId="0" borderId="5" xfId="3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horizontal="center"/>
    </xf>
    <xf numFmtId="0" fontId="7" fillId="5" borderId="11" xfId="0" applyFont="1" applyFill="1" applyBorder="1"/>
    <xf numFmtId="3" fontId="7" fillId="5" borderId="11" xfId="0" applyNumberFormat="1" applyFont="1" applyFill="1" applyBorder="1"/>
    <xf numFmtId="10" fontId="7" fillId="5" borderId="5" xfId="3" applyNumberFormat="1" applyFont="1" applyFill="1" applyBorder="1" applyAlignment="1">
      <alignment vertical="center"/>
    </xf>
    <xf numFmtId="164" fontId="10" fillId="0" borderId="0" xfId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>
      <selection activeCell="E29" sqref="E29"/>
    </sheetView>
  </sheetViews>
  <sheetFormatPr baseColWidth="10" defaultRowHeight="15"/>
  <cols>
    <col min="1" max="1" width="1.5703125" style="2" customWidth="1"/>
    <col min="2" max="2" width="14.5703125" style="2" bestFit="1" customWidth="1"/>
    <col min="3" max="3" width="38" style="2" bestFit="1" customWidth="1"/>
    <col min="4" max="6" width="19.28515625" style="2" bestFit="1" customWidth="1"/>
    <col min="7" max="7" width="14" style="2" bestFit="1" customWidth="1"/>
    <col min="8" max="8" width="11.42578125" style="2"/>
    <col min="9" max="9" width="12.7109375" style="2" bestFit="1" customWidth="1"/>
    <col min="10" max="16384" width="11.42578125" style="2"/>
  </cols>
  <sheetData>
    <row r="1" spans="1:9" ht="31.5" customHeight="1">
      <c r="A1" s="7" t="s">
        <v>48</v>
      </c>
      <c r="B1" s="8"/>
      <c r="C1" s="8"/>
      <c r="D1" s="8"/>
      <c r="E1" s="8"/>
      <c r="F1" s="8"/>
      <c r="G1" s="8"/>
    </row>
    <row r="2" spans="1:9" ht="15" customHeight="1">
      <c r="A2" s="9"/>
      <c r="B2" s="10"/>
      <c r="C2" s="10"/>
      <c r="D2" s="10"/>
      <c r="E2" s="10"/>
      <c r="F2" s="10"/>
      <c r="G2" s="10"/>
    </row>
    <row r="3" spans="1:9" ht="15" customHeight="1">
      <c r="A3" s="11"/>
      <c r="B3" s="12"/>
      <c r="C3" s="13" t="s">
        <v>0</v>
      </c>
      <c r="D3" s="14" t="s">
        <v>49</v>
      </c>
      <c r="E3" s="15"/>
      <c r="F3" s="15"/>
      <c r="G3" s="13"/>
    </row>
    <row r="4" spans="1:9" ht="10.5" customHeight="1">
      <c r="A4" s="16"/>
      <c r="B4" s="17"/>
      <c r="C4" s="17"/>
      <c r="D4" s="17"/>
      <c r="E4" s="17"/>
      <c r="F4" s="17"/>
      <c r="G4" s="18"/>
    </row>
    <row r="5" spans="1:9" ht="21.75" customHeight="1">
      <c r="A5" s="1"/>
      <c r="B5" s="19" t="s">
        <v>44</v>
      </c>
      <c r="C5" s="20"/>
      <c r="D5" s="20"/>
      <c r="E5" s="21"/>
      <c r="F5" s="21"/>
      <c r="G5" s="21"/>
    </row>
    <row r="6" spans="1:9" ht="5.25" customHeight="1" thickBot="1">
      <c r="A6" s="1"/>
      <c r="B6" s="4"/>
      <c r="C6" s="4"/>
      <c r="D6" s="4"/>
      <c r="E6" s="4"/>
      <c r="F6" s="4"/>
      <c r="G6" s="4"/>
    </row>
    <row r="7" spans="1:9" ht="15.75" thickBot="1">
      <c r="A7" s="1"/>
      <c r="B7" s="22"/>
      <c r="C7" s="23" t="s">
        <v>1</v>
      </c>
      <c r="D7" s="23" t="s">
        <v>2</v>
      </c>
      <c r="E7" s="24" t="s">
        <v>3</v>
      </c>
      <c r="F7" s="25" t="s">
        <v>4</v>
      </c>
      <c r="G7" s="26" t="s">
        <v>5</v>
      </c>
    </row>
    <row r="8" spans="1:9">
      <c r="A8" s="1"/>
      <c r="B8" s="22"/>
      <c r="C8" s="27" t="s">
        <v>6</v>
      </c>
      <c r="D8" s="28">
        <f>+D9+D19+D20</f>
        <v>117056298.73999999</v>
      </c>
      <c r="E8" s="28">
        <f>+E9+E19+E20</f>
        <v>84024272.939999998</v>
      </c>
      <c r="F8" s="28">
        <f>+F9+F19+F20</f>
        <v>33032025.799999997</v>
      </c>
      <c r="G8" s="29">
        <f t="shared" ref="G8:G9" si="0">+E8/D8</f>
        <v>0.7178107786120147</v>
      </c>
    </row>
    <row r="9" spans="1:9">
      <c r="A9" s="1"/>
      <c r="B9" s="22"/>
      <c r="C9" s="30" t="s">
        <v>7</v>
      </c>
      <c r="D9" s="31">
        <f>SUM(D10:D17)</f>
        <v>2860259</v>
      </c>
      <c r="E9" s="31">
        <f>SUM(E10:E17)</f>
        <v>2860259</v>
      </c>
      <c r="F9" s="31">
        <f>SUM(F10:F17)</f>
        <v>0</v>
      </c>
      <c r="G9" s="32">
        <f t="shared" si="0"/>
        <v>1</v>
      </c>
    </row>
    <row r="10" spans="1:9">
      <c r="A10" s="1"/>
      <c r="B10" s="33" t="s">
        <v>8</v>
      </c>
      <c r="C10" s="34" t="s">
        <v>9</v>
      </c>
      <c r="D10" s="35"/>
      <c r="E10" s="35"/>
      <c r="F10" s="36">
        <f>+D10-E10</f>
        <v>0</v>
      </c>
      <c r="G10" s="37">
        <v>0</v>
      </c>
      <c r="I10" s="3"/>
    </row>
    <row r="11" spans="1:9">
      <c r="A11" s="1"/>
      <c r="B11" s="33" t="s">
        <v>10</v>
      </c>
      <c r="C11" s="34" t="s">
        <v>11</v>
      </c>
      <c r="D11" s="35"/>
      <c r="E11" s="35"/>
      <c r="F11" s="36">
        <f t="shared" ref="F11:F17" si="1">+D11-E11</f>
        <v>0</v>
      </c>
      <c r="G11" s="37">
        <v>0</v>
      </c>
      <c r="I11" s="3"/>
    </row>
    <row r="12" spans="1:9">
      <c r="A12" s="1"/>
      <c r="B12" s="33" t="s">
        <v>12</v>
      </c>
      <c r="C12" s="34" t="s">
        <v>13</v>
      </c>
      <c r="D12" s="35"/>
      <c r="E12" s="35"/>
      <c r="F12" s="36">
        <f t="shared" si="1"/>
        <v>0</v>
      </c>
      <c r="G12" s="37">
        <v>0</v>
      </c>
      <c r="I12" s="3"/>
    </row>
    <row r="13" spans="1:9" ht="24.75">
      <c r="A13" s="1"/>
      <c r="B13" s="33" t="s">
        <v>45</v>
      </c>
      <c r="C13" s="34" t="s">
        <v>46</v>
      </c>
      <c r="D13" s="35"/>
      <c r="E13" s="35"/>
      <c r="F13" s="36">
        <f t="shared" si="1"/>
        <v>0</v>
      </c>
      <c r="G13" s="37">
        <v>0</v>
      </c>
      <c r="I13" s="3"/>
    </row>
    <row r="14" spans="1:9" ht="24.75">
      <c r="A14" s="1"/>
      <c r="B14" s="33" t="s">
        <v>45</v>
      </c>
      <c r="C14" s="34" t="s">
        <v>47</v>
      </c>
      <c r="D14" s="35"/>
      <c r="E14" s="35"/>
      <c r="F14" s="36">
        <f t="shared" si="1"/>
        <v>0</v>
      </c>
      <c r="G14" s="37">
        <v>0</v>
      </c>
      <c r="I14" s="3"/>
    </row>
    <row r="15" spans="1:9" ht="24.75">
      <c r="A15" s="1"/>
      <c r="B15" s="33" t="s">
        <v>14</v>
      </c>
      <c r="C15" s="34" t="s">
        <v>15</v>
      </c>
      <c r="D15" s="35"/>
      <c r="E15" s="35"/>
      <c r="F15" s="36">
        <f t="shared" si="1"/>
        <v>0</v>
      </c>
      <c r="G15" s="37">
        <v>0</v>
      </c>
      <c r="I15" s="3"/>
    </row>
    <row r="16" spans="1:9">
      <c r="A16" s="1"/>
      <c r="B16" s="33" t="s">
        <v>16</v>
      </c>
      <c r="C16" s="34" t="s">
        <v>17</v>
      </c>
      <c r="D16" s="35">
        <v>2860259</v>
      </c>
      <c r="E16" s="35">
        <v>2860259</v>
      </c>
      <c r="F16" s="36">
        <f t="shared" si="1"/>
        <v>0</v>
      </c>
      <c r="G16" s="37">
        <f t="shared" ref="G16" si="2">+E16/D16</f>
        <v>1</v>
      </c>
      <c r="I16" s="3"/>
    </row>
    <row r="17" spans="1:9" ht="25.5" thickBot="1">
      <c r="A17" s="1"/>
      <c r="B17" s="33" t="s">
        <v>18</v>
      </c>
      <c r="C17" s="38" t="s">
        <v>19</v>
      </c>
      <c r="D17" s="39"/>
      <c r="E17" s="39"/>
      <c r="F17" s="40">
        <f t="shared" si="1"/>
        <v>0</v>
      </c>
      <c r="G17" s="41">
        <v>0</v>
      </c>
      <c r="I17" s="3"/>
    </row>
    <row r="18" spans="1:9" ht="15.75" thickBot="1">
      <c r="A18" s="42"/>
      <c r="B18" s="22"/>
      <c r="C18" s="43"/>
      <c r="D18" s="43"/>
      <c r="E18" s="43"/>
      <c r="F18" s="4"/>
      <c r="G18" s="4"/>
    </row>
    <row r="19" spans="1:9" ht="15.75" thickBot="1">
      <c r="A19" s="1"/>
      <c r="B19" s="22" t="s">
        <v>20</v>
      </c>
      <c r="C19" s="44" t="s">
        <v>21</v>
      </c>
      <c r="D19" s="45"/>
      <c r="E19" s="45"/>
      <c r="F19" s="46">
        <f>+D19-E19</f>
        <v>0</v>
      </c>
      <c r="G19" s="47">
        <v>0</v>
      </c>
    </row>
    <row r="20" spans="1:9" ht="15.75" thickBot="1">
      <c r="A20" s="1"/>
      <c r="B20" s="22" t="s">
        <v>22</v>
      </c>
      <c r="C20" s="44" t="s">
        <v>23</v>
      </c>
      <c r="D20" s="45">
        <v>114196039.73999999</v>
      </c>
      <c r="E20" s="45">
        <f>61212944.94+10874987+9076082</f>
        <v>81164013.939999998</v>
      </c>
      <c r="F20" s="46">
        <f>+D20-E20</f>
        <v>33032025.799999997</v>
      </c>
      <c r="G20" s="47">
        <f>+E20/D20</f>
        <v>0.71074280793618705</v>
      </c>
      <c r="I20" s="3"/>
    </row>
    <row r="21" spans="1:9" ht="15.75" thickBot="1">
      <c r="A21" s="1"/>
      <c r="B21" s="22" t="s">
        <v>24</v>
      </c>
      <c r="C21" s="44" t="s">
        <v>25</v>
      </c>
      <c r="D21" s="45"/>
      <c r="E21" s="45"/>
      <c r="F21" s="46">
        <f>+D21-E21</f>
        <v>0</v>
      </c>
      <c r="G21" s="47">
        <v>0</v>
      </c>
    </row>
    <row r="22" spans="1:9" ht="15.75" thickBot="1">
      <c r="A22" s="1"/>
      <c r="B22" s="22"/>
      <c r="C22" s="4"/>
      <c r="D22" s="4"/>
      <c r="E22" s="4"/>
      <c r="F22" s="4"/>
      <c r="G22" s="4"/>
    </row>
    <row r="23" spans="1:9" ht="15.75" thickBot="1">
      <c r="A23" s="1"/>
      <c r="B23" s="22"/>
      <c r="C23" s="48" t="s">
        <v>26</v>
      </c>
      <c r="D23" s="45">
        <f>SUM(D24:D32)</f>
        <v>32935947326.389999</v>
      </c>
      <c r="E23" s="45">
        <f t="shared" ref="E23:F23" si="3">SUM(E24:E32)</f>
        <v>27532557343.189999</v>
      </c>
      <c r="F23" s="45">
        <f t="shared" si="3"/>
        <v>5403389983.1999998</v>
      </c>
      <c r="G23" s="47">
        <f t="shared" ref="G23:G26" si="4">+E23/D23</f>
        <v>0.83594247556770529</v>
      </c>
    </row>
    <row r="24" spans="1:9" ht="60.75">
      <c r="A24" s="1"/>
      <c r="B24" s="33" t="s">
        <v>27</v>
      </c>
      <c r="C24" s="34" t="s">
        <v>28</v>
      </c>
      <c r="D24" s="35">
        <v>776455481.20000005</v>
      </c>
      <c r="E24" s="35"/>
      <c r="F24" s="35">
        <f t="shared" ref="F24:F32" si="5">+D24-E24</f>
        <v>776455481.20000005</v>
      </c>
      <c r="G24" s="37">
        <f t="shared" si="4"/>
        <v>0</v>
      </c>
    </row>
    <row r="25" spans="1:9" ht="60.75">
      <c r="A25" s="1"/>
      <c r="B25" s="33" t="s">
        <v>29</v>
      </c>
      <c r="C25" s="34" t="s">
        <v>30</v>
      </c>
      <c r="D25" s="35">
        <v>28032557343.189999</v>
      </c>
      <c r="E25" s="35">
        <f>25032557343.19+2500000000</f>
        <v>27532557343.189999</v>
      </c>
      <c r="F25" s="35">
        <f t="shared" si="5"/>
        <v>500000000</v>
      </c>
      <c r="G25" s="37">
        <f t="shared" si="4"/>
        <v>0.98216359663948161</v>
      </c>
    </row>
    <row r="26" spans="1:9" ht="48.75">
      <c r="A26" s="1"/>
      <c r="B26" s="33" t="s">
        <v>31</v>
      </c>
      <c r="C26" s="34" t="s">
        <v>32</v>
      </c>
      <c r="D26" s="35">
        <v>4126934502</v>
      </c>
      <c r="E26" s="35"/>
      <c r="F26" s="35">
        <f t="shared" si="5"/>
        <v>4126934502</v>
      </c>
      <c r="G26" s="37">
        <f t="shared" si="4"/>
        <v>0</v>
      </c>
    </row>
    <row r="27" spans="1:9" ht="60.75">
      <c r="A27" s="1"/>
      <c r="B27" s="33" t="s">
        <v>33</v>
      </c>
      <c r="C27" s="34" t="s">
        <v>34</v>
      </c>
      <c r="D27" s="35">
        <v>0</v>
      </c>
      <c r="E27" s="35">
        <v>0</v>
      </c>
      <c r="F27" s="35">
        <f t="shared" si="5"/>
        <v>0</v>
      </c>
      <c r="G27" s="37">
        <v>0</v>
      </c>
    </row>
    <row r="28" spans="1:9" ht="60.75">
      <c r="A28" s="1"/>
      <c r="B28" s="33" t="s">
        <v>33</v>
      </c>
      <c r="C28" s="34" t="s">
        <v>34</v>
      </c>
      <c r="D28" s="35">
        <v>0</v>
      </c>
      <c r="E28" s="35">
        <v>0</v>
      </c>
      <c r="F28" s="35">
        <f t="shared" si="5"/>
        <v>0</v>
      </c>
      <c r="G28" s="37">
        <v>0</v>
      </c>
    </row>
    <row r="29" spans="1:9" ht="60.75">
      <c r="A29" s="1"/>
      <c r="B29" s="33" t="s">
        <v>35</v>
      </c>
      <c r="C29" s="34" t="s">
        <v>36</v>
      </c>
      <c r="D29" s="35">
        <v>0</v>
      </c>
      <c r="E29" s="35">
        <v>0</v>
      </c>
      <c r="F29" s="35">
        <f t="shared" si="5"/>
        <v>0</v>
      </c>
      <c r="G29" s="37">
        <v>0</v>
      </c>
    </row>
    <row r="30" spans="1:9" ht="60.75">
      <c r="A30" s="1"/>
      <c r="B30" s="33" t="s">
        <v>37</v>
      </c>
      <c r="C30" s="34" t="s">
        <v>38</v>
      </c>
      <c r="D30" s="35">
        <v>0</v>
      </c>
      <c r="E30" s="35">
        <v>0</v>
      </c>
      <c r="F30" s="35">
        <f t="shared" si="5"/>
        <v>0</v>
      </c>
      <c r="G30" s="37">
        <v>0</v>
      </c>
    </row>
    <row r="31" spans="1:9" ht="60.75">
      <c r="A31" s="1"/>
      <c r="B31" s="33" t="s">
        <v>39</v>
      </c>
      <c r="C31" s="34" t="s">
        <v>40</v>
      </c>
      <c r="D31" s="35">
        <v>0</v>
      </c>
      <c r="E31" s="35">
        <v>0</v>
      </c>
      <c r="F31" s="35">
        <f t="shared" si="5"/>
        <v>0</v>
      </c>
      <c r="G31" s="37">
        <v>0</v>
      </c>
    </row>
    <row r="32" spans="1:9" ht="49.5" thickBot="1">
      <c r="A32" s="1"/>
      <c r="B32" s="33" t="s">
        <v>41</v>
      </c>
      <c r="C32" s="38" t="s">
        <v>42</v>
      </c>
      <c r="D32" s="39">
        <v>0</v>
      </c>
      <c r="E32" s="39">
        <v>0</v>
      </c>
      <c r="F32" s="39">
        <f t="shared" si="5"/>
        <v>0</v>
      </c>
      <c r="G32" s="41">
        <v>0</v>
      </c>
    </row>
    <row r="33" spans="1:7" ht="15.75" thickBot="1">
      <c r="A33" s="1"/>
      <c r="B33" s="4"/>
      <c r="C33" s="4"/>
      <c r="D33" s="4"/>
      <c r="E33" s="4"/>
      <c r="F33" s="4"/>
      <c r="G33" s="4"/>
    </row>
    <row r="34" spans="1:7" ht="16.5" thickBot="1">
      <c r="A34" s="1"/>
      <c r="B34" s="4"/>
      <c r="C34" s="49" t="s">
        <v>43</v>
      </c>
      <c r="D34" s="50">
        <f>+D23+D8</f>
        <v>33053003625.130001</v>
      </c>
      <c r="E34" s="50">
        <f>+E23+E8</f>
        <v>27616581616.129997</v>
      </c>
      <c r="F34" s="50">
        <f>+F23+F8</f>
        <v>5436422009</v>
      </c>
      <c r="G34" s="51">
        <f>+E34/D34</f>
        <v>0.83552411542814453</v>
      </c>
    </row>
    <row r="35" spans="1:7" ht="15.75" thickBot="1">
      <c r="A35" s="5"/>
      <c r="B35" s="6"/>
      <c r="C35" s="6"/>
      <c r="D35" s="6"/>
      <c r="E35" s="6"/>
      <c r="F35" s="6"/>
      <c r="G35" s="6"/>
    </row>
    <row r="38" spans="1:7">
      <c r="E38" s="52"/>
    </row>
    <row r="39" spans="1:7">
      <c r="E39" s="52"/>
    </row>
    <row r="40" spans="1:7">
      <c r="E40" s="52"/>
    </row>
    <row r="41" spans="1:7">
      <c r="E41" s="52"/>
    </row>
    <row r="42" spans="1:7">
      <c r="E42" s="52"/>
    </row>
    <row r="43" spans="1:7">
      <c r="E43" s="52"/>
    </row>
  </sheetData>
  <sheetProtection password="F3C9" sheet="1" objects="1" scenarios="1"/>
  <mergeCells count="4">
    <mergeCell ref="A1:G1"/>
    <mergeCell ref="A2:G2"/>
    <mergeCell ref="D3:F3"/>
    <mergeCell ref="B5:D5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RESERVA ABRIL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2018-06-07T21:47:16Z</dcterms:created>
  <dcterms:modified xsi:type="dcterms:W3CDTF">2018-07-02T21:51:44Z</dcterms:modified>
</cp:coreProperties>
</file>