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9210"/>
  </bookViews>
  <sheets>
    <sheet name="EJEC ENERO 2017" sheetId="2" r:id="rId1"/>
  </sheets>
  <externalReferences>
    <externalReference r:id="rId2"/>
  </externalReferences>
  <definedNames>
    <definedName name="A">#REF!</definedName>
    <definedName name="areaimpresionplante2">#REF!</definedName>
    <definedName name="BASEACCESS">#REF!</definedName>
    <definedName name="HENRY1">#REF!</definedName>
    <definedName name="LUISHDO">#REF!</definedName>
    <definedName name="PLANTE">#REF!</definedName>
    <definedName name="tabla_osval_oct">#REF!</definedName>
    <definedName name="TABLA1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>#REF!</definedName>
    <definedName name="TOTAL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2"/>
  <c r="I31"/>
  <c r="G31"/>
  <c r="F31"/>
  <c r="J30"/>
  <c r="I30"/>
  <c r="G30"/>
  <c r="F30"/>
  <c r="J29"/>
  <c r="I29"/>
  <c r="G29"/>
  <c r="F29"/>
  <c r="J28"/>
  <c r="I28"/>
  <c r="G28"/>
  <c r="F28"/>
  <c r="J27"/>
  <c r="I27"/>
  <c r="G27"/>
  <c r="F27"/>
  <c r="J26"/>
  <c r="I26"/>
  <c r="G26"/>
  <c r="F26"/>
  <c r="I25"/>
  <c r="F25"/>
  <c r="I24"/>
  <c r="F24"/>
  <c r="I23"/>
  <c r="F23"/>
  <c r="H22"/>
  <c r="E22"/>
  <c r="D22"/>
  <c r="J20"/>
  <c r="I20"/>
  <c r="G20"/>
  <c r="F20"/>
  <c r="J18"/>
  <c r="I18"/>
  <c r="G18"/>
  <c r="F18"/>
  <c r="J17"/>
  <c r="I17"/>
  <c r="G17"/>
  <c r="F17"/>
  <c r="J15"/>
  <c r="I15"/>
  <c r="G15"/>
  <c r="F15"/>
  <c r="J14"/>
  <c r="I14"/>
  <c r="G14"/>
  <c r="F14"/>
  <c r="J13"/>
  <c r="I13"/>
  <c r="G13"/>
  <c r="F13"/>
  <c r="J12"/>
  <c r="I12"/>
  <c r="G12"/>
  <c r="F12"/>
  <c r="J11"/>
  <c r="I11"/>
  <c r="G11"/>
  <c r="F11"/>
  <c r="J10"/>
  <c r="I10"/>
  <c r="I9" s="1"/>
  <c r="I8" s="1"/>
  <c r="G10"/>
  <c r="F10"/>
  <c r="H9"/>
  <c r="E9"/>
  <c r="D9"/>
  <c r="D8"/>
  <c r="F22" l="1"/>
  <c r="G9"/>
  <c r="G22"/>
  <c r="J9"/>
  <c r="F9"/>
  <c r="F8" s="1"/>
  <c r="F33" s="1"/>
  <c r="H8"/>
  <c r="J8" s="1"/>
  <c r="J22"/>
  <c r="D33"/>
  <c r="I22"/>
  <c r="I33" s="1"/>
  <c r="E8"/>
  <c r="G8" s="1"/>
  <c r="H33" l="1"/>
  <c r="J33" s="1"/>
  <c r="E33"/>
  <c r="G33" s="1"/>
</calcChain>
</file>

<file path=xl/sharedStrings.xml><?xml version="1.0" encoding="utf-8"?>
<sst xmlns="http://schemas.openxmlformats.org/spreadsheetml/2006/main" count="52" uniqueCount="50">
  <si>
    <t>INFORME DE EJECUCION A:</t>
  </si>
  <si>
    <t>DESCRIPCION</t>
  </si>
  <si>
    <t>% EJECUCION</t>
  </si>
  <si>
    <t>APR. VIGENTE</t>
  </si>
  <si>
    <t>COMPROMETIDO</t>
  </si>
  <si>
    <t>SALDO X COMPROMETER</t>
  </si>
  <si>
    <t>PAGADO</t>
  </si>
  <si>
    <t>SALDO X PAGAR</t>
  </si>
  <si>
    <t>% PAGOS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</si>
  <si>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</si>
  <si>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</si>
  <si>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</si>
  <si>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</si>
  <si>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</si>
  <si>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</si>
  <si>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</si>
  <si>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</si>
  <si>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</si>
  <si>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</si>
  <si>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</si>
  <si>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</si>
  <si>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</si>
  <si>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</si>
  <si>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</si>
  <si>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</si>
  <si>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</si>
  <si>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</si>
  <si>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</si>
  <si>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</si>
  <si>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</si>
  <si>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C-0212-1000-1</t>
  </si>
  <si>
    <t>IMPLEMENTACION DE ACTIVIDADES DE DESARROLLO ECONOMICO DE FAMILIAS, COMUNIDADES Y TERRITORIOS AFECTADOS POR LA PRESENCIA DE CULTIVOS DE USO ILICITO Y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</si>
  <si>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</si>
  <si>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</si>
  <si>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</si>
  <si>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</si>
  <si>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</si>
  <si>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</si>
  <si>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</si>
  <si>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AGENCIA DE RENOVACION DEL TERRITORIO - ART</t>
  </si>
  <si>
    <t xml:space="preserve"> ENERO DE 2017</t>
  </si>
  <si>
    <t>VIGENCIA 2017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</si>
  <si>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</si>
  <si>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</si>
  <si>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</si>
  <si>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</si>
  <si>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</si>
  <si>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</si>
  <si>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C-0212-1000-2</t>
  </si>
  <si>
    <t>IMPLEMENTACION DE ACTIVIDADES PARA ESTRUCTURAR Y COFINANCIAR PROYECTOS ESTRATEGICOS EN ZONAS AFECTADAS POR CULTIVOS DE USO ILICITO Y POR EL CONFLICTO ARMADO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</si>
</sst>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7" fontId="5" fillId="0" borderId="0" xfId="0" quotePrefix="1" applyNumberFormat="1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7" fillId="5" borderId="4" xfId="0" applyFont="1" applyFill="1" applyBorder="1" applyAlignment="1">
      <alignment horizontal="center" wrapText="1"/>
    </xf>
    <xf numFmtId="0" fontId="7" fillId="5" borderId="0" xfId="0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0" borderId="4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/>
    </xf>
    <xf numFmtId="3" fontId="9" fillId="0" borderId="6" xfId="1" applyNumberFormat="1" applyFont="1" applyFill="1" applyBorder="1" applyAlignment="1">
      <alignment vertical="center"/>
    </xf>
    <xf numFmtId="10" fontId="9" fillId="0" borderId="7" xfId="2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wrapText="1"/>
    </xf>
    <xf numFmtId="3" fontId="9" fillId="3" borderId="7" xfId="1" applyNumberFormat="1" applyFont="1" applyFill="1" applyBorder="1" applyAlignment="1">
      <alignment vertical="center"/>
    </xf>
    <xf numFmtId="10" fontId="9" fillId="3" borderId="7" xfId="2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wrapText="1"/>
    </xf>
    <xf numFmtId="3" fontId="10" fillId="0" borderId="7" xfId="1" applyNumberFormat="1" applyFont="1" applyFill="1" applyBorder="1" applyAlignment="1">
      <alignment vertical="center"/>
    </xf>
    <xf numFmtId="3" fontId="10" fillId="0" borderId="9" xfId="0" applyNumberFormat="1" applyFont="1" applyFill="1" applyBorder="1"/>
    <xf numFmtId="10" fontId="10" fillId="0" borderId="7" xfId="2" applyNumberFormat="1" applyFont="1" applyFill="1" applyBorder="1" applyAlignment="1">
      <alignment vertical="center"/>
    </xf>
    <xf numFmtId="3" fontId="10" fillId="0" borderId="8" xfId="0" applyNumberFormat="1" applyFont="1" applyFill="1" applyBorder="1"/>
    <xf numFmtId="0" fontId="10" fillId="0" borderId="10" xfId="0" applyFont="1" applyFill="1" applyBorder="1" applyAlignment="1">
      <alignment wrapText="1"/>
    </xf>
    <xf numFmtId="3" fontId="10" fillId="0" borderId="10" xfId="1" applyNumberFormat="1" applyFont="1" applyFill="1" applyBorder="1" applyAlignment="1">
      <alignment vertical="center"/>
    </xf>
    <xf numFmtId="10" fontId="10" fillId="0" borderId="10" xfId="2" applyNumberFormat="1" applyFont="1" applyFill="1" applyBorder="1" applyAlignment="1">
      <alignment vertical="center"/>
    </xf>
    <xf numFmtId="0" fontId="10" fillId="0" borderId="4" xfId="0" applyFont="1" applyFill="1" applyBorder="1"/>
    <xf numFmtId="0" fontId="10" fillId="0" borderId="0" xfId="0" applyFont="1" applyFill="1" applyBorder="1"/>
    <xf numFmtId="0" fontId="9" fillId="0" borderId="13" xfId="0" applyFont="1" applyFill="1" applyBorder="1"/>
    <xf numFmtId="3" fontId="9" fillId="0" borderId="14" xfId="1" applyNumberFormat="1" applyFont="1" applyFill="1" applyBorder="1" applyAlignment="1">
      <alignment vertical="center"/>
    </xf>
    <xf numFmtId="3" fontId="9" fillId="0" borderId="15" xfId="0" applyNumberFormat="1" applyFont="1" applyFill="1" applyBorder="1"/>
    <xf numFmtId="10" fontId="9" fillId="0" borderId="14" xfId="2" applyNumberFormat="1" applyFont="1" applyFill="1" applyBorder="1" applyAlignment="1">
      <alignment vertical="center"/>
    </xf>
    <xf numFmtId="3" fontId="9" fillId="0" borderId="13" xfId="0" applyNumberFormat="1" applyFont="1" applyFill="1" applyBorder="1"/>
    <xf numFmtId="10" fontId="3" fillId="0" borderId="0" xfId="2" applyNumberFormat="1" applyFont="1" applyBorder="1"/>
    <xf numFmtId="0" fontId="9" fillId="0" borderId="13" xfId="0" applyFont="1" applyFill="1" applyBorder="1" applyAlignment="1">
      <alignment horizontal="center"/>
    </xf>
    <xf numFmtId="0" fontId="11" fillId="4" borderId="13" xfId="0" applyFont="1" applyFill="1" applyBorder="1"/>
    <xf numFmtId="3" fontId="11" fillId="4" borderId="13" xfId="0" applyNumberFormat="1" applyFont="1" applyFill="1" applyBorder="1"/>
    <xf numFmtId="10" fontId="11" fillId="4" borderId="14" xfId="2" applyNumberFormat="1" applyFont="1" applyFill="1" applyBorder="1" applyAlignment="1">
      <alignment vertical="center"/>
    </xf>
    <xf numFmtId="0" fontId="4" fillId="0" borderId="5" xfId="0" applyFont="1" applyBorder="1"/>
    <xf numFmtId="0" fontId="3" fillId="0" borderId="12" xfId="0" applyFont="1" applyBorder="1"/>
    <xf numFmtId="0" fontId="3" fillId="0" borderId="11" xfId="0" applyFont="1" applyBorder="1"/>
    <xf numFmtId="10" fontId="3" fillId="0" borderId="11" xfId="2" applyNumberFormat="1" applyFont="1" applyBorder="1"/>
    <xf numFmtId="0" fontId="3" fillId="0" borderId="16" xfId="0" applyFont="1" applyBorder="1"/>
    <xf numFmtId="10" fontId="3" fillId="0" borderId="0" xfId="2" applyNumberFormat="1" applyFont="1"/>
  </cellXfs>
  <cellStyles count="3">
    <cellStyle name="Normal" xfId="0" builtinId="0"/>
    <cellStyle name="Normal 5" xfId="1"/>
    <cellStyle name="Porcentu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K1"/>
    </sheetView>
  </sheetViews>
  <sheetFormatPr baseColWidth="10" defaultRowHeight="12.75"/>
  <cols>
    <col min="1" max="1" width="1.5703125" style="4" customWidth="1"/>
    <col min="2" max="2" width="13.28515625" style="4" bestFit="1" customWidth="1"/>
    <col min="3" max="3" width="37.5703125" style="4" bestFit="1" customWidth="1"/>
    <col min="4" max="4" width="20.7109375" style="4" bestFit="1" customWidth="1"/>
    <col min="5" max="5" width="17.7109375" style="4" bestFit="1" customWidth="1"/>
    <col min="6" max="6" width="20.7109375" style="4" bestFit="1" customWidth="1"/>
    <col min="7" max="7" width="10.42578125" style="55" bestFit="1" customWidth="1"/>
    <col min="8" max="8" width="17.7109375" style="55" bestFit="1" customWidth="1"/>
    <col min="9" max="9" width="20.7109375" style="55" bestFit="1" customWidth="1"/>
    <col min="10" max="10" width="10.5703125" style="55" customWidth="1"/>
    <col min="11" max="11" width="1.5703125" style="4" customWidth="1"/>
    <col min="12" max="12" width="11.42578125" style="4"/>
    <col min="13" max="13" width="12.7109375" style="4" bestFit="1" customWidth="1"/>
    <col min="14" max="16384" width="11.42578125" style="4"/>
  </cols>
  <sheetData>
    <row r="1" spans="1:11" ht="31.5" customHeight="1">
      <c r="A1" s="1" t="s">
        <v>39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ht="15" customHeight="1">
      <c r="A3" s="8"/>
      <c r="B3" s="9"/>
      <c r="C3" s="10" t="s">
        <v>0</v>
      </c>
      <c r="D3" s="11" t="s">
        <v>40</v>
      </c>
      <c r="E3" s="11"/>
      <c r="F3" s="11"/>
      <c r="G3" s="9"/>
      <c r="H3" s="9"/>
      <c r="I3" s="9"/>
      <c r="J3" s="9"/>
      <c r="K3" s="12"/>
    </row>
    <row r="4" spans="1:11" ht="10.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5"/>
    </row>
    <row r="5" spans="1:11" ht="21.75" customHeight="1">
      <c r="A5" s="16"/>
      <c r="B5" s="17" t="s">
        <v>41</v>
      </c>
      <c r="C5" s="18"/>
      <c r="D5" s="19"/>
      <c r="E5" s="19"/>
      <c r="F5" s="19"/>
      <c r="G5" s="14"/>
      <c r="H5" s="14"/>
      <c r="I5" s="14"/>
      <c r="J5" s="14"/>
      <c r="K5" s="15"/>
    </row>
    <row r="6" spans="1:11" ht="5.25" customHeight="1" thickBot="1">
      <c r="A6" s="16"/>
      <c r="B6" s="20"/>
      <c r="C6" s="20"/>
      <c r="D6" s="20"/>
      <c r="E6" s="20"/>
      <c r="F6" s="20"/>
      <c r="G6" s="20"/>
      <c r="H6" s="20"/>
      <c r="I6" s="20"/>
      <c r="J6" s="20"/>
      <c r="K6" s="15"/>
    </row>
    <row r="7" spans="1:11" ht="13.5" thickBot="1">
      <c r="A7" s="16"/>
      <c r="B7" s="21"/>
      <c r="C7" s="22" t="s">
        <v>1</v>
      </c>
      <c r="D7" s="23" t="s">
        <v>3</v>
      </c>
      <c r="E7" s="23" t="s">
        <v>4</v>
      </c>
      <c r="F7" s="23" t="s">
        <v>5</v>
      </c>
      <c r="G7" s="23" t="s">
        <v>2</v>
      </c>
      <c r="H7" s="23" t="s">
        <v>6</v>
      </c>
      <c r="I7" s="23" t="s">
        <v>7</v>
      </c>
      <c r="J7" s="23" t="s">
        <v>8</v>
      </c>
      <c r="K7" s="15"/>
    </row>
    <row r="8" spans="1:11">
      <c r="A8" s="16"/>
      <c r="B8" s="21"/>
      <c r="C8" s="24" t="s">
        <v>9</v>
      </c>
      <c r="D8" s="25">
        <f>+D9+D17+D18+D20</f>
        <v>38433709048</v>
      </c>
      <c r="E8" s="25">
        <f>+E9+E17+E18+E20</f>
        <v>2532910922.3299999</v>
      </c>
      <c r="F8" s="25">
        <f>+F9+F17+F18+F20</f>
        <v>35900798125.669998</v>
      </c>
      <c r="G8" s="26">
        <f t="shared" ref="G8:G15" si="0">+E8/D8</f>
        <v>6.5903369335669329E-2</v>
      </c>
      <c r="H8" s="25">
        <f>+H9+H17+H18+H20</f>
        <v>1592155112.52</v>
      </c>
      <c r="I8" s="25">
        <f>+I9+I17+I18+I20</f>
        <v>36841553935.479996</v>
      </c>
      <c r="J8" s="26">
        <f t="shared" ref="J8:J9" si="1">+H8/D8</f>
        <v>4.142600732423591E-2</v>
      </c>
      <c r="K8" s="15"/>
    </row>
    <row r="9" spans="1:11">
      <c r="A9" s="16"/>
      <c r="B9" s="21"/>
      <c r="C9" s="27" t="s">
        <v>10</v>
      </c>
      <c r="D9" s="28">
        <f>SUM(D10:D15)</f>
        <v>30306863108</v>
      </c>
      <c r="E9" s="28">
        <f>SUM(E10:E15)</f>
        <v>1763972260</v>
      </c>
      <c r="F9" s="28">
        <f>SUM(F10:F15)</f>
        <v>28542890848</v>
      </c>
      <c r="G9" s="29">
        <f t="shared" si="0"/>
        <v>5.820372282390289E-2</v>
      </c>
      <c r="H9" s="28">
        <f>SUM(H10:H15)</f>
        <v>1382279660</v>
      </c>
      <c r="I9" s="28">
        <f>SUM(I10:I15)</f>
        <v>28924583448</v>
      </c>
      <c r="J9" s="29">
        <f t="shared" si="1"/>
        <v>4.5609459978559259E-2</v>
      </c>
      <c r="K9" s="15"/>
    </row>
    <row r="10" spans="1:11">
      <c r="A10" s="16"/>
      <c r="B10" s="16" t="s">
        <v>11</v>
      </c>
      <c r="C10" s="30" t="s">
        <v>12</v>
      </c>
      <c r="D10" s="31">
        <v>16148801980</v>
      </c>
      <c r="E10" s="31">
        <v>1170459487</v>
      </c>
      <c r="F10" s="32">
        <f>+D10-E10</f>
        <v>14978342493</v>
      </c>
      <c r="G10" s="33">
        <f t="shared" si="0"/>
        <v>7.2479648239516026E-2</v>
      </c>
      <c r="H10" s="31">
        <v>1170459487</v>
      </c>
      <c r="I10" s="34">
        <f>+D10-H10</f>
        <v>14978342493</v>
      </c>
      <c r="J10" s="33">
        <f>+H10/D10</f>
        <v>7.2479648239516026E-2</v>
      </c>
      <c r="K10" s="15"/>
    </row>
    <row r="11" spans="1:11">
      <c r="A11" s="16"/>
      <c r="B11" s="16" t="s">
        <v>13</v>
      </c>
      <c r="C11" s="30" t="s">
        <v>14</v>
      </c>
      <c r="D11" s="31">
        <v>1654012468</v>
      </c>
      <c r="E11" s="31">
        <v>80895342</v>
      </c>
      <c r="F11" s="32">
        <f t="shared" ref="F11:F15" si="2">+D11-E11</f>
        <v>1573117126</v>
      </c>
      <c r="G11" s="33">
        <f t="shared" si="0"/>
        <v>4.8908544261348337E-2</v>
      </c>
      <c r="H11" s="31">
        <v>80895342</v>
      </c>
      <c r="I11" s="34">
        <f t="shared" ref="I11:I15" si="3">+D11-H11</f>
        <v>1573117126</v>
      </c>
      <c r="J11" s="33">
        <f t="shared" ref="J11:J15" si="4">+H11/D11</f>
        <v>4.8908544261348337E-2</v>
      </c>
      <c r="K11" s="15"/>
    </row>
    <row r="12" spans="1:11">
      <c r="A12" s="16"/>
      <c r="B12" s="16" t="s">
        <v>15</v>
      </c>
      <c r="C12" s="30" t="s">
        <v>16</v>
      </c>
      <c r="D12" s="31">
        <v>3941564254</v>
      </c>
      <c r="E12" s="31">
        <v>27500477</v>
      </c>
      <c r="F12" s="32">
        <f t="shared" si="2"/>
        <v>3914063777</v>
      </c>
      <c r="G12" s="33">
        <f t="shared" si="0"/>
        <v>6.9770464789688036E-3</v>
      </c>
      <c r="H12" s="31">
        <v>27500477</v>
      </c>
      <c r="I12" s="34">
        <f t="shared" si="3"/>
        <v>3914063777</v>
      </c>
      <c r="J12" s="33">
        <f t="shared" si="4"/>
        <v>6.9770464789688036E-3</v>
      </c>
      <c r="K12" s="15"/>
    </row>
    <row r="13" spans="1:11" ht="24">
      <c r="A13" s="16"/>
      <c r="B13" s="16" t="s">
        <v>17</v>
      </c>
      <c r="C13" s="30" t="s">
        <v>18</v>
      </c>
      <c r="D13" s="31">
        <v>185000000</v>
      </c>
      <c r="E13" s="31"/>
      <c r="F13" s="32">
        <f t="shared" si="2"/>
        <v>185000000</v>
      </c>
      <c r="G13" s="33">
        <f t="shared" si="0"/>
        <v>0</v>
      </c>
      <c r="H13" s="31"/>
      <c r="I13" s="34">
        <f t="shared" si="3"/>
        <v>185000000</v>
      </c>
      <c r="J13" s="33">
        <f t="shared" si="4"/>
        <v>0</v>
      </c>
      <c r="K13" s="15"/>
    </row>
    <row r="14" spans="1:11">
      <c r="A14" s="16"/>
      <c r="B14" s="16" t="s">
        <v>19</v>
      </c>
      <c r="C14" s="30" t="s">
        <v>20</v>
      </c>
      <c r="D14" s="31">
        <v>1349162250</v>
      </c>
      <c r="E14" s="31"/>
      <c r="F14" s="32">
        <f t="shared" si="2"/>
        <v>1349162250</v>
      </c>
      <c r="G14" s="33">
        <f t="shared" si="0"/>
        <v>0</v>
      </c>
      <c r="H14" s="31"/>
      <c r="I14" s="34">
        <f t="shared" si="3"/>
        <v>1349162250</v>
      </c>
      <c r="J14" s="33">
        <f t="shared" si="4"/>
        <v>0</v>
      </c>
      <c r="K14" s="15"/>
    </row>
    <row r="15" spans="1:11" ht="24.75" thickBot="1">
      <c r="A15" s="16"/>
      <c r="B15" s="16" t="s">
        <v>21</v>
      </c>
      <c r="C15" s="35" t="s">
        <v>22</v>
      </c>
      <c r="D15" s="36">
        <v>7028322156</v>
      </c>
      <c r="E15" s="36">
        <v>485116954</v>
      </c>
      <c r="F15" s="36">
        <f t="shared" si="2"/>
        <v>6543205202</v>
      </c>
      <c r="G15" s="36">
        <f t="shared" si="0"/>
        <v>6.9023152785599201E-2</v>
      </c>
      <c r="H15" s="36">
        <v>103424354</v>
      </c>
      <c r="I15" s="36">
        <f t="shared" si="3"/>
        <v>6924897802</v>
      </c>
      <c r="J15" s="37">
        <f t="shared" si="4"/>
        <v>1.4715369003355629E-2</v>
      </c>
      <c r="K15" s="15"/>
    </row>
    <row r="16" spans="1:11" ht="13.5" thickBot="1">
      <c r="A16" s="38"/>
      <c r="B16" s="21"/>
      <c r="C16" s="39"/>
      <c r="D16" s="20"/>
      <c r="E16" s="20"/>
      <c r="F16" s="20"/>
      <c r="G16" s="20"/>
      <c r="H16" s="20"/>
      <c r="I16" s="20"/>
      <c r="J16" s="20"/>
      <c r="K16" s="15"/>
    </row>
    <row r="17" spans="1:11" ht="13.5" thickBot="1">
      <c r="A17" s="16"/>
      <c r="B17" s="21" t="s">
        <v>23</v>
      </c>
      <c r="C17" s="40" t="s">
        <v>24</v>
      </c>
      <c r="D17" s="41">
        <v>50000000</v>
      </c>
      <c r="E17" s="41"/>
      <c r="F17" s="42">
        <f t="shared" ref="F17" si="5">+D17-E17</f>
        <v>50000000</v>
      </c>
      <c r="G17" s="43">
        <f t="shared" ref="G17" si="6">+E17/D17</f>
        <v>0</v>
      </c>
      <c r="H17" s="41"/>
      <c r="I17" s="44">
        <f t="shared" ref="I17" si="7">+D17-H17</f>
        <v>50000000</v>
      </c>
      <c r="J17" s="43">
        <f t="shared" ref="J17" si="8">+H17/D17</f>
        <v>0</v>
      </c>
      <c r="K17" s="15"/>
    </row>
    <row r="18" spans="1:11" ht="13.5" thickBot="1">
      <c r="A18" s="16"/>
      <c r="B18" s="21" t="s">
        <v>25</v>
      </c>
      <c r="C18" s="40" t="s">
        <v>26</v>
      </c>
      <c r="D18" s="41">
        <v>7743845940</v>
      </c>
      <c r="E18" s="41">
        <v>768938662.33000004</v>
      </c>
      <c r="F18" s="42">
        <f t="shared" ref="F18" si="9">+D18-E18</f>
        <v>6974907277.6700001</v>
      </c>
      <c r="G18" s="43">
        <f t="shared" ref="G18" si="10">+E18/D18</f>
        <v>9.9296740700655015E-2</v>
      </c>
      <c r="H18" s="41">
        <v>209875452.52000001</v>
      </c>
      <c r="I18" s="44">
        <f t="shared" ref="I18" si="11">+D18-H18</f>
        <v>7533970487.4799995</v>
      </c>
      <c r="J18" s="43">
        <f t="shared" ref="J18" si="12">+H18/D18</f>
        <v>2.7102224675714558E-2</v>
      </c>
      <c r="K18" s="15"/>
    </row>
    <row r="19" spans="1:11" ht="13.5" thickBot="1">
      <c r="A19" s="16"/>
      <c r="B19" s="21"/>
      <c r="C19" s="20"/>
      <c r="D19" s="20"/>
      <c r="E19" s="20"/>
      <c r="F19" s="20"/>
      <c r="G19" s="45"/>
      <c r="H19" s="45"/>
      <c r="I19" s="45"/>
      <c r="J19" s="45"/>
      <c r="K19" s="15"/>
    </row>
    <row r="20" spans="1:11" ht="13.5" thickBot="1">
      <c r="A20" s="16"/>
      <c r="B20" s="21" t="s">
        <v>27</v>
      </c>
      <c r="C20" s="40" t="s">
        <v>28</v>
      </c>
      <c r="D20" s="41">
        <v>333000000</v>
      </c>
      <c r="E20" s="41"/>
      <c r="F20" s="42">
        <f t="shared" ref="F20" si="13">+D20-E20</f>
        <v>333000000</v>
      </c>
      <c r="G20" s="43">
        <f t="shared" ref="G20" si="14">+E20/D20</f>
        <v>0</v>
      </c>
      <c r="H20" s="41"/>
      <c r="I20" s="44">
        <f t="shared" ref="I20" si="15">+D20-H20</f>
        <v>333000000</v>
      </c>
      <c r="J20" s="43">
        <f t="shared" ref="J20" si="16">+H20/D20</f>
        <v>0</v>
      </c>
      <c r="K20" s="15"/>
    </row>
    <row r="21" spans="1:11" ht="13.5" thickBot="1">
      <c r="A21" s="16"/>
      <c r="B21" s="21"/>
      <c r="C21" s="20"/>
      <c r="D21" s="20"/>
      <c r="E21" s="20"/>
      <c r="F21" s="20"/>
      <c r="G21" s="45"/>
      <c r="H21" s="45"/>
      <c r="I21" s="45"/>
      <c r="J21" s="45"/>
      <c r="K21" s="15"/>
    </row>
    <row r="22" spans="1:11" ht="13.5" thickBot="1">
      <c r="A22" s="16"/>
      <c r="B22" s="21"/>
      <c r="C22" s="46" t="s">
        <v>29</v>
      </c>
      <c r="D22" s="41">
        <f t="shared" ref="D22:F22" si="17">SUM(D23:D31)</f>
        <v>87869840173</v>
      </c>
      <c r="E22" s="41">
        <f t="shared" si="17"/>
        <v>0</v>
      </c>
      <c r="F22" s="41">
        <f t="shared" si="17"/>
        <v>87869840173</v>
      </c>
      <c r="G22" s="43">
        <f>+E22/D22</f>
        <v>0</v>
      </c>
      <c r="H22" s="41">
        <f t="shared" ref="H22:I22" si="18">SUM(H23:H31)</f>
        <v>0</v>
      </c>
      <c r="I22" s="41">
        <f t="shared" si="18"/>
        <v>87869840173</v>
      </c>
      <c r="J22" s="43">
        <f t="shared" ref="J22" si="19">+H22/D22</f>
        <v>0</v>
      </c>
      <c r="K22" s="15"/>
    </row>
    <row r="23" spans="1:11" ht="60">
      <c r="A23" s="16"/>
      <c r="B23" s="16" t="s">
        <v>42</v>
      </c>
      <c r="C23" s="30" t="s">
        <v>43</v>
      </c>
      <c r="D23" s="31">
        <v>0</v>
      </c>
      <c r="E23" s="31"/>
      <c r="F23" s="31">
        <f t="shared" ref="F23:F31" si="20">+D23-E23</f>
        <v>0</v>
      </c>
      <c r="G23" s="33">
        <v>0</v>
      </c>
      <c r="H23" s="31"/>
      <c r="I23" s="31">
        <f t="shared" ref="I23:I31" si="21">+D23-H23</f>
        <v>0</v>
      </c>
      <c r="J23" s="33">
        <v>0</v>
      </c>
      <c r="K23" s="15"/>
    </row>
    <row r="24" spans="1:11" ht="60">
      <c r="A24" s="16"/>
      <c r="B24" s="16" t="s">
        <v>44</v>
      </c>
      <c r="C24" s="30" t="s">
        <v>45</v>
      </c>
      <c r="D24" s="31">
        <v>0</v>
      </c>
      <c r="E24" s="31"/>
      <c r="F24" s="31">
        <f t="shared" si="20"/>
        <v>0</v>
      </c>
      <c r="G24" s="33">
        <v>0</v>
      </c>
      <c r="H24" s="31"/>
      <c r="I24" s="31">
        <f t="shared" si="21"/>
        <v>0</v>
      </c>
      <c r="J24" s="33">
        <v>0</v>
      </c>
      <c r="K24" s="15"/>
    </row>
    <row r="25" spans="1:11" ht="48">
      <c r="A25" s="16"/>
      <c r="B25" s="16" t="s">
        <v>46</v>
      </c>
      <c r="C25" s="30" t="s">
        <v>47</v>
      </c>
      <c r="D25" s="31">
        <v>0</v>
      </c>
      <c r="E25" s="31"/>
      <c r="F25" s="31">
        <f t="shared" si="20"/>
        <v>0</v>
      </c>
      <c r="G25" s="33">
        <v>0</v>
      </c>
      <c r="H25" s="31"/>
      <c r="I25" s="31">
        <f t="shared" si="21"/>
        <v>0</v>
      </c>
      <c r="J25" s="33">
        <v>0</v>
      </c>
      <c r="K25" s="15"/>
    </row>
    <row r="26" spans="1:11" ht="60">
      <c r="A26" s="16"/>
      <c r="B26" s="16" t="s">
        <v>30</v>
      </c>
      <c r="C26" s="30" t="s">
        <v>31</v>
      </c>
      <c r="D26" s="31">
        <v>5646324020</v>
      </c>
      <c r="E26" s="31"/>
      <c r="F26" s="31">
        <f t="shared" si="20"/>
        <v>5646324020</v>
      </c>
      <c r="G26" s="33">
        <f>+E26/D26</f>
        <v>0</v>
      </c>
      <c r="H26" s="31"/>
      <c r="I26" s="31">
        <f t="shared" si="21"/>
        <v>5646324020</v>
      </c>
      <c r="J26" s="33">
        <f t="shared" ref="J26:J31" si="22">+H26/D26</f>
        <v>0</v>
      </c>
      <c r="K26" s="15"/>
    </row>
    <row r="27" spans="1:11" ht="60">
      <c r="A27" s="16"/>
      <c r="B27" s="16" t="s">
        <v>30</v>
      </c>
      <c r="C27" s="30" t="s">
        <v>31</v>
      </c>
      <c r="D27" s="31">
        <v>57723516153</v>
      </c>
      <c r="E27" s="31"/>
      <c r="F27" s="31">
        <f t="shared" si="20"/>
        <v>57723516153</v>
      </c>
      <c r="G27" s="33">
        <f t="shared" ref="G27:G31" si="23">+E27/D27</f>
        <v>0</v>
      </c>
      <c r="H27" s="31"/>
      <c r="I27" s="31">
        <f t="shared" si="21"/>
        <v>57723516153</v>
      </c>
      <c r="J27" s="33">
        <f t="shared" si="22"/>
        <v>0</v>
      </c>
      <c r="K27" s="15"/>
    </row>
    <row r="28" spans="1:11" ht="60">
      <c r="A28" s="16"/>
      <c r="B28" s="16" t="s">
        <v>48</v>
      </c>
      <c r="C28" s="30" t="s">
        <v>49</v>
      </c>
      <c r="D28" s="31">
        <v>5000000000</v>
      </c>
      <c r="E28" s="31"/>
      <c r="F28" s="31">
        <f t="shared" si="20"/>
        <v>5000000000</v>
      </c>
      <c r="G28" s="33">
        <f t="shared" si="23"/>
        <v>0</v>
      </c>
      <c r="H28" s="31"/>
      <c r="I28" s="31">
        <f t="shared" si="21"/>
        <v>5000000000</v>
      </c>
      <c r="J28" s="33">
        <f t="shared" si="22"/>
        <v>0</v>
      </c>
      <c r="K28" s="15"/>
    </row>
    <row r="29" spans="1:11" ht="60">
      <c r="A29" s="16"/>
      <c r="B29" s="16" t="s">
        <v>32</v>
      </c>
      <c r="C29" s="30" t="s">
        <v>33</v>
      </c>
      <c r="D29" s="31">
        <v>9500000000</v>
      </c>
      <c r="E29" s="31"/>
      <c r="F29" s="31">
        <f t="shared" si="20"/>
        <v>9500000000</v>
      </c>
      <c r="G29" s="33">
        <f t="shared" si="23"/>
        <v>0</v>
      </c>
      <c r="H29" s="31"/>
      <c r="I29" s="31">
        <f t="shared" si="21"/>
        <v>9500000000</v>
      </c>
      <c r="J29" s="33">
        <f t="shared" si="22"/>
        <v>0</v>
      </c>
      <c r="K29" s="15"/>
    </row>
    <row r="30" spans="1:11" ht="60">
      <c r="A30" s="16"/>
      <c r="B30" s="16" t="s">
        <v>34</v>
      </c>
      <c r="C30" s="30" t="s">
        <v>35</v>
      </c>
      <c r="D30" s="31">
        <v>8500000000</v>
      </c>
      <c r="E30" s="31"/>
      <c r="F30" s="31">
        <f t="shared" si="20"/>
        <v>8500000000</v>
      </c>
      <c r="G30" s="33">
        <f t="shared" si="23"/>
        <v>0</v>
      </c>
      <c r="H30" s="31"/>
      <c r="I30" s="31">
        <f t="shared" si="21"/>
        <v>8500000000</v>
      </c>
      <c r="J30" s="33">
        <f t="shared" si="22"/>
        <v>0</v>
      </c>
      <c r="K30" s="15"/>
    </row>
    <row r="31" spans="1:11" ht="48.75" thickBot="1">
      <c r="A31" s="16"/>
      <c r="B31" s="16" t="s">
        <v>36</v>
      </c>
      <c r="C31" s="35" t="s">
        <v>37</v>
      </c>
      <c r="D31" s="31">
        <v>1500000000</v>
      </c>
      <c r="E31" s="31"/>
      <c r="F31" s="31">
        <f t="shared" si="20"/>
        <v>1500000000</v>
      </c>
      <c r="G31" s="33">
        <f t="shared" si="23"/>
        <v>0</v>
      </c>
      <c r="H31" s="31"/>
      <c r="I31" s="31">
        <f t="shared" si="21"/>
        <v>1500000000</v>
      </c>
      <c r="J31" s="33">
        <f t="shared" si="22"/>
        <v>0</v>
      </c>
      <c r="K31" s="15"/>
    </row>
    <row r="32" spans="1:11" ht="13.5" thickBot="1">
      <c r="A32" s="16"/>
      <c r="B32" s="20"/>
      <c r="C32" s="20"/>
      <c r="D32" s="20"/>
      <c r="E32" s="20"/>
      <c r="F32" s="20"/>
      <c r="G32" s="45"/>
      <c r="H32" s="45"/>
      <c r="I32" s="45"/>
      <c r="J32" s="45"/>
      <c r="K32" s="15"/>
    </row>
    <row r="33" spans="1:11" ht="16.5" thickBot="1">
      <c r="A33" s="16"/>
      <c r="B33" s="20"/>
      <c r="C33" s="47" t="s">
        <v>38</v>
      </c>
      <c r="D33" s="48">
        <f>+D22+D8</f>
        <v>126303549221</v>
      </c>
      <c r="E33" s="48">
        <f>+E22+E8</f>
        <v>2532910922.3299999</v>
      </c>
      <c r="F33" s="48">
        <f>+F22+F8</f>
        <v>123770638298.67</v>
      </c>
      <c r="G33" s="49">
        <f t="shared" ref="G33" si="24">+E33/D33</f>
        <v>2.005415475615837E-2</v>
      </c>
      <c r="H33" s="48">
        <f>+H22+H8</f>
        <v>1592155112.52</v>
      </c>
      <c r="I33" s="48">
        <f>+I22+I8</f>
        <v>124711394108.48</v>
      </c>
      <c r="J33" s="49">
        <f t="shared" ref="J33" si="25">+H33/D33</f>
        <v>1.2605782833023337E-2</v>
      </c>
      <c r="K33" s="50"/>
    </row>
    <row r="34" spans="1:11" ht="13.5" thickBot="1">
      <c r="A34" s="51"/>
      <c r="B34" s="52"/>
      <c r="C34" s="52"/>
      <c r="D34" s="52"/>
      <c r="E34" s="52"/>
      <c r="F34" s="52"/>
      <c r="G34" s="53"/>
      <c r="H34" s="53"/>
      <c r="I34" s="53"/>
      <c r="J34" s="53"/>
      <c r="K34" s="54"/>
    </row>
  </sheetData>
  <sheetProtection password="F3C9" sheet="1" objects="1" scenarios="1"/>
  <mergeCells count="4">
    <mergeCell ref="A1:K1"/>
    <mergeCell ref="A2:K2"/>
    <mergeCell ref="D3:F3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ENERO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David Rodriguez Acosta</dc:creator>
  <cp:lastModifiedBy>usuario</cp:lastModifiedBy>
  <dcterms:created xsi:type="dcterms:W3CDTF">2018-06-07T13:16:10Z</dcterms:created>
  <dcterms:modified xsi:type="dcterms:W3CDTF">2018-07-02T22:06:30Z</dcterms:modified>
</cp:coreProperties>
</file>