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NOVIEMBRE 2017" sheetId="12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2"/>
  <c r="I39"/>
  <c r="G39"/>
  <c r="F39"/>
  <c r="J38"/>
  <c r="I38"/>
  <c r="G38"/>
  <c r="F38"/>
  <c r="J37"/>
  <c r="I37"/>
  <c r="G37"/>
  <c r="F37"/>
  <c r="J36"/>
  <c r="I36"/>
  <c r="G36"/>
  <c r="F36"/>
  <c r="J35"/>
  <c r="I35"/>
  <c r="G35"/>
  <c r="F35"/>
  <c r="I34"/>
  <c r="F34"/>
  <c r="J33"/>
  <c r="I33"/>
  <c r="G33"/>
  <c r="F33"/>
  <c r="I32"/>
  <c r="F32"/>
  <c r="I31"/>
  <c r="F31"/>
  <c r="I30"/>
  <c r="F30"/>
  <c r="I29"/>
  <c r="F29"/>
  <c r="F28" s="1"/>
  <c r="H28"/>
  <c r="E28"/>
  <c r="D28"/>
  <c r="J26"/>
  <c r="I26"/>
  <c r="G26"/>
  <c r="F26"/>
  <c r="J24"/>
  <c r="I24"/>
  <c r="G24"/>
  <c r="F24"/>
  <c r="J23"/>
  <c r="I23"/>
  <c r="G23"/>
  <c r="F23"/>
  <c r="J21"/>
  <c r="I21"/>
  <c r="G21"/>
  <c r="F21"/>
  <c r="J20"/>
  <c r="I20"/>
  <c r="G20"/>
  <c r="F20"/>
  <c r="J19"/>
  <c r="I19"/>
  <c r="G19"/>
  <c r="F19"/>
  <c r="J18"/>
  <c r="I18"/>
  <c r="G18"/>
  <c r="F18"/>
  <c r="I17"/>
  <c r="F17"/>
  <c r="I16"/>
  <c r="F16"/>
  <c r="J15"/>
  <c r="I15"/>
  <c r="G15"/>
  <c r="F15"/>
  <c r="J14"/>
  <c r="I14"/>
  <c r="G14"/>
  <c r="F14"/>
  <c r="J13"/>
  <c r="I13"/>
  <c r="G13"/>
  <c r="F13"/>
  <c r="J12"/>
  <c r="I12"/>
  <c r="G12"/>
  <c r="F12"/>
  <c r="J11"/>
  <c r="I11"/>
  <c r="G11"/>
  <c r="F11"/>
  <c r="J10"/>
  <c r="I10"/>
  <c r="G10"/>
  <c r="F10"/>
  <c r="H9"/>
  <c r="H8" s="1"/>
  <c r="J8" s="1"/>
  <c r="E9"/>
  <c r="D9"/>
  <c r="D8" s="1"/>
  <c r="I9" l="1"/>
  <c r="I8" s="1"/>
  <c r="J9"/>
  <c r="G9"/>
  <c r="F9"/>
  <c r="F8" s="1"/>
  <c r="D41"/>
  <c r="I28"/>
  <c r="I41" s="1"/>
  <c r="G28"/>
  <c r="H41"/>
  <c r="J41" s="1"/>
  <c r="F41"/>
  <c r="H46"/>
  <c r="E8"/>
  <c r="G8" s="1"/>
  <c r="J28"/>
  <c r="E41"/>
  <c r="E46" l="1"/>
  <c r="G41"/>
</calcChain>
</file>

<file path=xl/sharedStrings.xml><?xml version="1.0" encoding="utf-8"?>
<sst xmlns="http://schemas.openxmlformats.org/spreadsheetml/2006/main" count="69" uniqueCount="54">
  <si>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</si>
  <si>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</si>
  <si>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</si>
  <si>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</si>
  <si>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</si>
  <si>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</si>
  <si>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</si>
  <si>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</si>
  <si>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</si>
  <si>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</si>
  <si>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</si>
  <si>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</si>
  <si>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</si>
  <si>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</si>
  <si>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</si>
  <si>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</si>
  <si>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</si>
  <si>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</si>
  <si>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</si>
  <si>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</si>
  <si>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</si>
  <si>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</si>
  <si>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</si>
  <si>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</si>
  <si>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</si>
  <si>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</si>
  <si>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</si>
  <si>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</si>
  <si>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</si>
  <si>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</si>
  <si>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</si>
  <si>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</si>
  <si>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</si>
  <si>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</si>
  <si>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</si>
  <si>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</si>
  <si>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</si>
  <si>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</si>
  <si>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</si>
  <si>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</si>
  <si>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</si>
  <si>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</si>
  <si>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</si>
  <si>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</si>
  <si>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</si>
  <si>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</si>
  <si>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</si>
  <si>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</si>
  <si>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</si>
  <si>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</si>
  <si>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</si>
  <si>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</si>
  <si>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RECURSOS SIN SITUACION DE FONDOS </t>
  </si>
  <si>
    <t>NOVIEMBRE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</si>
</sst>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6" fillId="0" borderId="4" xfId="0" applyFont="1" applyBorder="1"/>
    <xf numFmtId="0" fontId="7" fillId="7" borderId="4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4" xfId="0" applyFont="1" applyBorder="1"/>
    <xf numFmtId="0" fontId="3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wrapText="1"/>
    </xf>
    <xf numFmtId="3" fontId="9" fillId="3" borderId="8" xfId="2" applyNumberFormat="1" applyFont="1" applyFill="1" applyBorder="1" applyAlignment="1">
      <alignment vertical="center"/>
    </xf>
    <xf numFmtId="10" fontId="9" fillId="3" borderId="8" xfId="3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wrapText="1"/>
    </xf>
    <xf numFmtId="3" fontId="10" fillId="0" borderId="8" xfId="2" applyNumberFormat="1" applyFont="1" applyFill="1" applyBorder="1" applyAlignment="1">
      <alignment vertical="center"/>
    </xf>
    <xf numFmtId="3" fontId="10" fillId="0" borderId="10" xfId="0" applyNumberFormat="1" applyFont="1" applyFill="1" applyBorder="1"/>
    <xf numFmtId="10" fontId="10" fillId="0" borderId="8" xfId="3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0" fontId="10" fillId="4" borderId="8" xfId="0" applyFont="1" applyFill="1" applyBorder="1" applyAlignment="1">
      <alignment wrapText="1"/>
    </xf>
    <xf numFmtId="3" fontId="10" fillId="4" borderId="8" xfId="2" applyNumberFormat="1" applyFont="1" applyFill="1" applyBorder="1" applyAlignment="1">
      <alignment vertical="center"/>
    </xf>
    <xf numFmtId="3" fontId="10" fillId="4" borderId="10" xfId="0" applyNumberFormat="1" applyFont="1" applyFill="1" applyBorder="1"/>
    <xf numFmtId="10" fontId="10" fillId="4" borderId="8" xfId="3" applyNumberFormat="1" applyFont="1" applyFill="1" applyBorder="1" applyAlignment="1">
      <alignment vertical="center"/>
    </xf>
    <xf numFmtId="3" fontId="10" fillId="4" borderId="9" xfId="0" applyNumberFormat="1" applyFont="1" applyFill="1" applyBorder="1"/>
    <xf numFmtId="0" fontId="10" fillId="0" borderId="6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3" fontId="10" fillId="4" borderId="11" xfId="2" applyNumberFormat="1" applyFont="1" applyFill="1" applyBorder="1" applyAlignment="1">
      <alignment vertical="center"/>
    </xf>
    <xf numFmtId="10" fontId="10" fillId="4" borderId="11" xfId="3" applyNumberFormat="1" applyFont="1" applyFill="1" applyBorder="1" applyAlignment="1">
      <alignment vertical="center"/>
    </xf>
    <xf numFmtId="3" fontId="10" fillId="4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vertical="center"/>
    </xf>
    <xf numFmtId="3" fontId="9" fillId="0" borderId="14" xfId="0" applyNumberFormat="1" applyFont="1" applyFill="1" applyBorder="1"/>
    <xf numFmtId="10" fontId="3" fillId="0" borderId="0" xfId="3" applyNumberFormat="1" applyFont="1" applyBorder="1"/>
    <xf numFmtId="0" fontId="9" fillId="0" borderId="14" xfId="0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3" fontId="10" fillId="5" borderId="8" xfId="2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wrapText="1"/>
    </xf>
    <xf numFmtId="3" fontId="10" fillId="0" borderId="11" xfId="2" applyNumberFormat="1" applyFont="1" applyFill="1" applyBorder="1" applyAlignment="1">
      <alignment vertical="center"/>
    </xf>
    <xf numFmtId="3" fontId="10" fillId="5" borderId="11" xfId="2" applyNumberFormat="1" applyFont="1" applyFill="1" applyBorder="1" applyAlignment="1">
      <alignment vertical="center"/>
    </xf>
    <xf numFmtId="10" fontId="10" fillId="0" borderId="11" xfId="3" applyNumberFormat="1" applyFont="1" applyFill="1" applyBorder="1" applyAlignment="1">
      <alignment vertical="center"/>
    </xf>
    <xf numFmtId="0" fontId="7" fillId="6" borderId="14" xfId="0" applyFont="1" applyFill="1" applyBorder="1"/>
    <xf numFmtId="3" fontId="7" fillId="6" borderId="14" xfId="0" applyNumberFormat="1" applyFont="1" applyFill="1" applyBorder="1"/>
    <xf numFmtId="10" fontId="7" fillId="6" borderId="15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2" xfId="0" applyFont="1" applyBorder="1"/>
    <xf numFmtId="10" fontId="3" fillId="0" borderId="12" xfId="3" applyNumberFormat="1" applyFont="1" applyBorder="1"/>
    <xf numFmtId="0" fontId="3" fillId="0" borderId="17" xfId="0" applyFont="1" applyBorder="1"/>
    <xf numFmtId="10" fontId="3" fillId="0" borderId="0" xfId="3" applyNumberFormat="1" applyFont="1"/>
    <xf numFmtId="0" fontId="9" fillId="4" borderId="15" xfId="0" applyFont="1" applyFill="1" applyBorder="1" applyAlignment="1">
      <alignment wrapText="1"/>
    </xf>
    <xf numFmtId="3" fontId="3" fillId="0" borderId="0" xfId="0" applyNumberFormat="1" applyFont="1"/>
    <xf numFmtId="164" fontId="3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4" sqref="D14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5" width="20.7109375" style="4" bestFit="1" customWidth="1"/>
    <col min="6" max="6" width="20.28515625" style="4" bestFit="1" customWidth="1"/>
    <col min="7" max="7" width="11.140625" style="72" bestFit="1" customWidth="1"/>
    <col min="8" max="9" width="20.7109375" style="72" bestFit="1" customWidth="1"/>
    <col min="10" max="10" width="11.42578125" style="72" customWidth="1"/>
    <col min="11" max="11" width="1.5703125" style="4" customWidth="1"/>
    <col min="12" max="16384" width="11.42578125" style="4"/>
  </cols>
  <sheetData>
    <row r="1" spans="1:1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1</v>
      </c>
      <c r="D3" s="11" t="s">
        <v>53</v>
      </c>
      <c r="E3" s="12"/>
      <c r="F3" s="12"/>
      <c r="G3" s="9"/>
      <c r="H3" s="9"/>
      <c r="I3" s="9"/>
      <c r="J3" s="9"/>
      <c r="K3" s="13"/>
    </row>
    <row r="4" spans="1:11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s="22" customFormat="1" ht="21.75" customHeight="1">
      <c r="A5" s="17"/>
      <c r="B5" s="18" t="s">
        <v>43</v>
      </c>
      <c r="C5" s="19"/>
      <c r="D5" s="20"/>
      <c r="E5" s="20"/>
      <c r="F5" s="20"/>
      <c r="G5" s="15"/>
      <c r="H5" s="15"/>
      <c r="I5" s="15"/>
      <c r="J5" s="15"/>
      <c r="K5" s="21"/>
    </row>
    <row r="6" spans="1:11" ht="5.25" customHeight="1" thickBot="1">
      <c r="A6" s="23"/>
      <c r="B6" s="24"/>
      <c r="C6" s="24"/>
      <c r="D6" s="24"/>
      <c r="E6" s="24"/>
      <c r="F6" s="24"/>
      <c r="G6" s="24"/>
      <c r="H6" s="24"/>
      <c r="I6" s="24"/>
      <c r="J6" s="24"/>
      <c r="K6" s="16"/>
    </row>
    <row r="7" spans="1:11" ht="13.5" thickBot="1">
      <c r="A7" s="23"/>
      <c r="B7" s="17"/>
      <c r="C7" s="25" t="s">
        <v>2</v>
      </c>
      <c r="D7" s="26" t="s">
        <v>4</v>
      </c>
      <c r="E7" s="26" t="s">
        <v>5</v>
      </c>
      <c r="F7" s="26" t="s">
        <v>6</v>
      </c>
      <c r="G7" s="26" t="s">
        <v>3</v>
      </c>
      <c r="H7" s="26" t="s">
        <v>7</v>
      </c>
      <c r="I7" s="26" t="s">
        <v>8</v>
      </c>
      <c r="J7" s="26" t="s">
        <v>9</v>
      </c>
      <c r="K7" s="16"/>
    </row>
    <row r="8" spans="1:11">
      <c r="A8" s="23"/>
      <c r="B8" s="17"/>
      <c r="C8" s="27" t="s">
        <v>10</v>
      </c>
      <c r="D8" s="28">
        <f>+D9+D23+D24+D26</f>
        <v>41625709048</v>
      </c>
      <c r="E8" s="28">
        <f>+E9+E23+E24+E26</f>
        <v>34381315077.139999</v>
      </c>
      <c r="F8" s="28">
        <f>+F9+F23+F24+F26</f>
        <v>7244393970.8599997</v>
      </c>
      <c r="G8" s="29">
        <f t="shared" ref="G8:G21" si="0">+E8/D8</f>
        <v>0.82596346977522361</v>
      </c>
      <c r="H8" s="28">
        <f>+H9+H23+H24+H26</f>
        <v>33033415356.02</v>
      </c>
      <c r="I8" s="28">
        <f>+I9+I23+I24+I26</f>
        <v>8592293691.9799995</v>
      </c>
      <c r="J8" s="29">
        <f t="shared" ref="J8:J9" si="1">+H8/D8</f>
        <v>0.79358204608426164</v>
      </c>
      <c r="K8" s="16"/>
    </row>
    <row r="9" spans="1:11">
      <c r="A9" s="23"/>
      <c r="B9" s="17"/>
      <c r="C9" s="30" t="s">
        <v>11</v>
      </c>
      <c r="D9" s="31">
        <f>SUM(D10:D21)</f>
        <v>33498863108</v>
      </c>
      <c r="E9" s="31">
        <f>SUM(E10:E21)</f>
        <v>27589249659</v>
      </c>
      <c r="F9" s="31">
        <f>SUM(F10:F21)</f>
        <v>5909613449</v>
      </c>
      <c r="G9" s="32">
        <f t="shared" si="0"/>
        <v>0.82358764146868313</v>
      </c>
      <c r="H9" s="31">
        <f>SUM(H10:H21)</f>
        <v>27352341868</v>
      </c>
      <c r="I9" s="31">
        <f>SUM(I10:I21)</f>
        <v>6146521240</v>
      </c>
      <c r="J9" s="32">
        <f t="shared" si="1"/>
        <v>0.8165155271036012</v>
      </c>
      <c r="K9" s="16"/>
    </row>
    <row r="10" spans="1:11">
      <c r="A10" s="23"/>
      <c r="B10" s="23" t="s">
        <v>12</v>
      </c>
      <c r="C10" s="33" t="s">
        <v>13</v>
      </c>
      <c r="D10" s="34">
        <v>16984091538</v>
      </c>
      <c r="E10" s="34">
        <v>15840988668</v>
      </c>
      <c r="F10" s="35">
        <f>+D10-E10</f>
        <v>1143102870</v>
      </c>
      <c r="G10" s="36">
        <f t="shared" si="0"/>
        <v>0.93269567186196356</v>
      </c>
      <c r="H10" s="34">
        <v>15820240729</v>
      </c>
      <c r="I10" s="37">
        <f>+D10-H10</f>
        <v>1163850809</v>
      </c>
      <c r="J10" s="36">
        <f>+H10/D10</f>
        <v>0.93147406168908042</v>
      </c>
      <c r="K10" s="16"/>
    </row>
    <row r="11" spans="1:11">
      <c r="A11" s="23"/>
      <c r="B11" s="23" t="s">
        <v>12</v>
      </c>
      <c r="C11" s="38" t="s">
        <v>13</v>
      </c>
      <c r="D11" s="39">
        <v>478164442</v>
      </c>
      <c r="E11" s="39">
        <v>0</v>
      </c>
      <c r="F11" s="40">
        <f>+D11-E11</f>
        <v>478164442</v>
      </c>
      <c r="G11" s="41">
        <f t="shared" si="0"/>
        <v>0</v>
      </c>
      <c r="H11" s="39">
        <v>0</v>
      </c>
      <c r="I11" s="42">
        <f>+D11-H11</f>
        <v>478164442</v>
      </c>
      <c r="J11" s="41">
        <f>+H11/D11</f>
        <v>0</v>
      </c>
      <c r="K11" s="16"/>
    </row>
    <row r="12" spans="1:11">
      <c r="A12" s="23"/>
      <c r="B12" s="23" t="s">
        <v>14</v>
      </c>
      <c r="C12" s="33" t="s">
        <v>15</v>
      </c>
      <c r="D12" s="34">
        <v>2071239340</v>
      </c>
      <c r="E12" s="34">
        <v>1638105031</v>
      </c>
      <c r="F12" s="35">
        <f t="shared" ref="F12:F21" si="2">+D12-E12</f>
        <v>433134309</v>
      </c>
      <c r="G12" s="36">
        <f t="shared" si="0"/>
        <v>0.79088157479666255</v>
      </c>
      <c r="H12" s="34">
        <v>1627454461</v>
      </c>
      <c r="I12" s="37">
        <f t="shared" ref="I12:I21" si="3">+D12-H12</f>
        <v>443784879</v>
      </c>
      <c r="J12" s="36">
        <f t="shared" ref="J12:J21" si="4">+H12/D12</f>
        <v>0.78573945056489702</v>
      </c>
      <c r="K12" s="16"/>
    </row>
    <row r="13" spans="1:11">
      <c r="A13" s="23"/>
      <c r="B13" s="23" t="s">
        <v>14</v>
      </c>
      <c r="C13" s="38" t="s">
        <v>15</v>
      </c>
      <c r="D13" s="39">
        <v>216513742</v>
      </c>
      <c r="E13" s="39">
        <v>0</v>
      </c>
      <c r="F13" s="40">
        <f>+D13-E13</f>
        <v>216513742</v>
      </c>
      <c r="G13" s="41">
        <f t="shared" si="0"/>
        <v>0</v>
      </c>
      <c r="H13" s="39">
        <v>0</v>
      </c>
      <c r="I13" s="42">
        <f>+D13-H13</f>
        <v>216513742</v>
      </c>
      <c r="J13" s="41">
        <f>+H13/D13</f>
        <v>0</v>
      </c>
      <c r="K13" s="16"/>
    </row>
    <row r="14" spans="1:11">
      <c r="A14" s="23"/>
      <c r="B14" s="23" t="s">
        <v>16</v>
      </c>
      <c r="C14" s="33" t="s">
        <v>17</v>
      </c>
      <c r="D14" s="34">
        <v>4208774072</v>
      </c>
      <c r="E14" s="34">
        <v>1925162166</v>
      </c>
      <c r="F14" s="35">
        <f>+D14-E14</f>
        <v>2283611906</v>
      </c>
      <c r="G14" s="36">
        <f>+E14/D14</f>
        <v>0.45741637186173961</v>
      </c>
      <c r="H14" s="34">
        <v>1925034413</v>
      </c>
      <c r="I14" s="37">
        <f>+D14-H14</f>
        <v>2283739659</v>
      </c>
      <c r="J14" s="36">
        <f>+H14/D14</f>
        <v>0.45738601789219535</v>
      </c>
      <c r="K14" s="16"/>
    </row>
    <row r="15" spans="1:11">
      <c r="A15" s="23"/>
      <c r="B15" s="23" t="s">
        <v>16</v>
      </c>
      <c r="C15" s="38" t="s">
        <v>17</v>
      </c>
      <c r="D15" s="39">
        <v>148378182</v>
      </c>
      <c r="E15" s="39">
        <v>0</v>
      </c>
      <c r="F15" s="40">
        <f>+D15-E15</f>
        <v>148378182</v>
      </c>
      <c r="G15" s="41">
        <f t="shared" ref="G15" si="5">+E15/D15</f>
        <v>0</v>
      </c>
      <c r="H15" s="39">
        <v>0</v>
      </c>
      <c r="I15" s="42">
        <f>+D15-H15</f>
        <v>148378182</v>
      </c>
      <c r="J15" s="41">
        <f>+H15/D15</f>
        <v>0</v>
      </c>
      <c r="K15" s="16"/>
    </row>
    <row r="16" spans="1:11" ht="24">
      <c r="A16" s="23"/>
      <c r="B16" s="23" t="s">
        <v>18</v>
      </c>
      <c r="C16" s="33" t="s">
        <v>19</v>
      </c>
      <c r="D16" s="34">
        <v>0</v>
      </c>
      <c r="E16" s="34">
        <v>0</v>
      </c>
      <c r="F16" s="35">
        <f t="shared" ref="F16:F17" si="6">+D16-E16</f>
        <v>0</v>
      </c>
      <c r="G16" s="36">
        <v>0</v>
      </c>
      <c r="H16" s="34"/>
      <c r="I16" s="37">
        <f t="shared" ref="I16:I17" si="7">+D16-H16</f>
        <v>0</v>
      </c>
      <c r="J16" s="36">
        <v>0</v>
      </c>
      <c r="K16" s="16"/>
    </row>
    <row r="17" spans="1:11" ht="24">
      <c r="A17" s="23"/>
      <c r="B17" s="23" t="s">
        <v>18</v>
      </c>
      <c r="C17" s="33" t="s">
        <v>20</v>
      </c>
      <c r="D17" s="34">
        <v>0</v>
      </c>
      <c r="E17" s="34">
        <v>0</v>
      </c>
      <c r="F17" s="35">
        <f t="shared" si="6"/>
        <v>0</v>
      </c>
      <c r="G17" s="36">
        <v>0</v>
      </c>
      <c r="H17" s="34"/>
      <c r="I17" s="37">
        <f t="shared" si="7"/>
        <v>0</v>
      </c>
      <c r="J17" s="36">
        <v>0</v>
      </c>
      <c r="K17" s="16"/>
    </row>
    <row r="18" spans="1:11" ht="24">
      <c r="A18" s="23"/>
      <c r="B18" s="23" t="s">
        <v>21</v>
      </c>
      <c r="C18" s="33" t="s">
        <v>22</v>
      </c>
      <c r="D18" s="34">
        <v>185000000</v>
      </c>
      <c r="E18" s="34">
        <v>90280379</v>
      </c>
      <c r="F18" s="35">
        <f t="shared" si="2"/>
        <v>94719621</v>
      </c>
      <c r="G18" s="36">
        <f t="shared" si="0"/>
        <v>0.48800204864864866</v>
      </c>
      <c r="H18" s="34">
        <v>90280379</v>
      </c>
      <c r="I18" s="37">
        <f t="shared" si="3"/>
        <v>94719621</v>
      </c>
      <c r="J18" s="36">
        <f t="shared" si="4"/>
        <v>0.48800204864864866</v>
      </c>
      <c r="K18" s="16"/>
    </row>
    <row r="19" spans="1:11">
      <c r="A19" s="23"/>
      <c r="B19" s="23" t="s">
        <v>23</v>
      </c>
      <c r="C19" s="33" t="s">
        <v>24</v>
      </c>
      <c r="D19" s="34">
        <v>1349162250</v>
      </c>
      <c r="E19" s="34">
        <v>1279114972</v>
      </c>
      <c r="F19" s="35">
        <f t="shared" si="2"/>
        <v>70047278</v>
      </c>
      <c r="G19" s="36">
        <f t="shared" si="0"/>
        <v>0.94808090872687845</v>
      </c>
      <c r="H19" s="34">
        <v>1073733543</v>
      </c>
      <c r="I19" s="37">
        <f t="shared" si="3"/>
        <v>275428707</v>
      </c>
      <c r="J19" s="36">
        <f t="shared" si="4"/>
        <v>0.79585205041128304</v>
      </c>
      <c r="K19" s="16"/>
    </row>
    <row r="20" spans="1:11" ht="24.75" customHeight="1">
      <c r="A20" s="23"/>
      <c r="B20" s="23" t="s">
        <v>25</v>
      </c>
      <c r="C20" s="43" t="s">
        <v>26</v>
      </c>
      <c r="D20" s="34">
        <v>7561595908</v>
      </c>
      <c r="E20" s="34">
        <v>6815598443</v>
      </c>
      <c r="F20" s="34">
        <f t="shared" si="2"/>
        <v>745997465</v>
      </c>
      <c r="G20" s="36">
        <f t="shared" si="0"/>
        <v>0.90134391283581405</v>
      </c>
      <c r="H20" s="34">
        <v>6815598343</v>
      </c>
      <c r="I20" s="34">
        <f t="shared" si="3"/>
        <v>745997565</v>
      </c>
      <c r="J20" s="36">
        <f t="shared" si="4"/>
        <v>0.90134389961109251</v>
      </c>
      <c r="K20" s="16"/>
    </row>
    <row r="21" spans="1:11" ht="24.75" thickBot="1">
      <c r="A21" s="23"/>
      <c r="B21" s="23" t="s">
        <v>25</v>
      </c>
      <c r="C21" s="44" t="s">
        <v>26</v>
      </c>
      <c r="D21" s="45">
        <v>295943634</v>
      </c>
      <c r="E21" s="45">
        <v>0</v>
      </c>
      <c r="F21" s="45">
        <f t="shared" si="2"/>
        <v>295943634</v>
      </c>
      <c r="G21" s="46">
        <f t="shared" si="0"/>
        <v>0</v>
      </c>
      <c r="H21" s="45">
        <v>0</v>
      </c>
      <c r="I21" s="47">
        <f t="shared" si="3"/>
        <v>295943634</v>
      </c>
      <c r="J21" s="46">
        <f t="shared" si="4"/>
        <v>0</v>
      </c>
      <c r="K21" s="16"/>
    </row>
    <row r="22" spans="1:11" ht="13.5" thickBot="1">
      <c r="A22" s="48"/>
      <c r="B22" s="17"/>
      <c r="C22" s="49"/>
      <c r="D22" s="24"/>
      <c r="E22" s="24"/>
      <c r="F22" s="24"/>
      <c r="G22" s="24"/>
      <c r="H22" s="24"/>
      <c r="I22" s="24"/>
      <c r="J22" s="24"/>
      <c r="K22" s="16"/>
    </row>
    <row r="23" spans="1:11" ht="13.5" thickBot="1">
      <c r="A23" s="23"/>
      <c r="B23" s="17" t="s">
        <v>27</v>
      </c>
      <c r="C23" s="50" t="s">
        <v>28</v>
      </c>
      <c r="D23" s="51">
        <v>50000000</v>
      </c>
      <c r="E23" s="51">
        <v>294000</v>
      </c>
      <c r="F23" s="52">
        <f t="shared" ref="F23" si="8">+D23-E23</f>
        <v>49706000</v>
      </c>
      <c r="G23" s="53">
        <f t="shared" ref="G23" si="9">+E23/D23</f>
        <v>5.8799999999999998E-3</v>
      </c>
      <c r="H23" s="51">
        <v>294000</v>
      </c>
      <c r="I23" s="54">
        <f t="shared" ref="I23" si="10">+D23-H23</f>
        <v>49706000</v>
      </c>
      <c r="J23" s="53">
        <f t="shared" ref="J23" si="11">+H23/D23</f>
        <v>5.8799999999999998E-3</v>
      </c>
      <c r="K23" s="16"/>
    </row>
    <row r="24" spans="1:11" ht="13.5" thickBot="1">
      <c r="A24" s="23"/>
      <c r="B24" s="17" t="s">
        <v>29</v>
      </c>
      <c r="C24" s="50" t="s">
        <v>30</v>
      </c>
      <c r="D24" s="51">
        <v>7743845940</v>
      </c>
      <c r="E24" s="51">
        <v>6787722771.1400003</v>
      </c>
      <c r="F24" s="52">
        <f t="shared" ref="F24" si="12">+D24-E24</f>
        <v>956123168.85999966</v>
      </c>
      <c r="G24" s="53">
        <f t="shared" ref="G24" si="13">+E24/D24</f>
        <v>0.87653122540555095</v>
      </c>
      <c r="H24" s="51">
        <v>5676730841.0200005</v>
      </c>
      <c r="I24" s="54">
        <f t="shared" ref="I24" si="14">+D24-H24</f>
        <v>2067115098.9799995</v>
      </c>
      <c r="J24" s="53">
        <f t="shared" ref="J24" si="15">+H24/D24</f>
        <v>0.73306350423340172</v>
      </c>
      <c r="K24" s="16"/>
    </row>
    <row r="25" spans="1:11" ht="13.5" thickBot="1">
      <c r="A25" s="23"/>
      <c r="B25" s="17"/>
      <c r="C25" s="24"/>
      <c r="D25" s="24"/>
      <c r="E25" s="24"/>
      <c r="F25" s="24"/>
      <c r="G25" s="55"/>
      <c r="H25" s="55"/>
      <c r="I25" s="55"/>
      <c r="J25" s="55"/>
      <c r="K25" s="16"/>
    </row>
    <row r="26" spans="1:11" ht="13.5" thickBot="1">
      <c r="A26" s="23"/>
      <c r="B26" s="17" t="s">
        <v>31</v>
      </c>
      <c r="C26" s="50" t="s">
        <v>32</v>
      </c>
      <c r="D26" s="51">
        <v>333000000</v>
      </c>
      <c r="E26" s="51">
        <v>4048647</v>
      </c>
      <c r="F26" s="52">
        <f t="shared" ref="F26" si="16">+D26-E26</f>
        <v>328951353</v>
      </c>
      <c r="G26" s="53">
        <f t="shared" ref="G26" si="17">+E26/D26</f>
        <v>1.2158099099099099E-2</v>
      </c>
      <c r="H26" s="51">
        <v>4048647</v>
      </c>
      <c r="I26" s="54">
        <f t="shared" ref="I26" si="18">+D26-H26</f>
        <v>328951353</v>
      </c>
      <c r="J26" s="53">
        <f t="shared" ref="J26" si="19">+H26/D26</f>
        <v>1.2158099099099099E-2</v>
      </c>
      <c r="K26" s="16"/>
    </row>
    <row r="27" spans="1:11" ht="13.5" thickBot="1">
      <c r="A27" s="23"/>
      <c r="B27" s="17"/>
      <c r="C27" s="24"/>
      <c r="D27" s="24"/>
      <c r="E27" s="24"/>
      <c r="F27" s="24"/>
      <c r="G27" s="55"/>
      <c r="H27" s="55"/>
      <c r="I27" s="55"/>
      <c r="J27" s="55"/>
      <c r="K27" s="16"/>
    </row>
    <row r="28" spans="1:11" ht="13.5" thickBot="1">
      <c r="A28" s="23"/>
      <c r="B28" s="17"/>
      <c r="C28" s="56" t="s">
        <v>33</v>
      </c>
      <c r="D28" s="51">
        <f t="shared" ref="D28:F28" si="20">SUM(D29:D39)</f>
        <v>137869840173</v>
      </c>
      <c r="E28" s="51">
        <f t="shared" si="20"/>
        <v>131252965534.5</v>
      </c>
      <c r="F28" s="51">
        <f t="shared" si="20"/>
        <v>6616874638.5</v>
      </c>
      <c r="G28" s="53">
        <f>+E28/D28</f>
        <v>0.95200636607544409</v>
      </c>
      <c r="H28" s="51">
        <f t="shared" ref="H28:I28" si="21">SUM(H29:H39)</f>
        <v>75454944689</v>
      </c>
      <c r="I28" s="51">
        <f t="shared" si="21"/>
        <v>62414895484</v>
      </c>
      <c r="J28" s="53">
        <f t="shared" ref="J28" si="22">+H28/D28</f>
        <v>0.54729115950463592</v>
      </c>
      <c r="K28" s="16"/>
    </row>
    <row r="29" spans="1:11" ht="60">
      <c r="A29" s="23"/>
      <c r="B29" s="23" t="s">
        <v>44</v>
      </c>
      <c r="C29" s="33" t="s">
        <v>45</v>
      </c>
      <c r="D29" s="57">
        <v>0</v>
      </c>
      <c r="E29" s="57"/>
      <c r="F29" s="57">
        <f t="shared" ref="F29:F39" si="23">+D29-E29</f>
        <v>0</v>
      </c>
      <c r="G29" s="58">
        <v>0</v>
      </c>
      <c r="H29" s="57"/>
      <c r="I29" s="57">
        <f t="shared" ref="I29:I39" si="24">+D29-H29</f>
        <v>0</v>
      </c>
      <c r="J29" s="58">
        <v>0</v>
      </c>
      <c r="K29" s="16"/>
    </row>
    <row r="30" spans="1:11" ht="60">
      <c r="A30" s="23"/>
      <c r="B30" s="23" t="s">
        <v>46</v>
      </c>
      <c r="C30" s="33" t="s">
        <v>47</v>
      </c>
      <c r="D30" s="34">
        <v>0</v>
      </c>
      <c r="E30" s="34"/>
      <c r="F30" s="34">
        <f t="shared" si="23"/>
        <v>0</v>
      </c>
      <c r="G30" s="36">
        <v>0</v>
      </c>
      <c r="H30" s="34"/>
      <c r="I30" s="34">
        <f t="shared" si="24"/>
        <v>0</v>
      </c>
      <c r="J30" s="36">
        <v>0</v>
      </c>
      <c r="K30" s="16"/>
    </row>
    <row r="31" spans="1:11" ht="48">
      <c r="A31" s="23"/>
      <c r="B31" s="23" t="s">
        <v>48</v>
      </c>
      <c r="C31" s="33" t="s">
        <v>49</v>
      </c>
      <c r="D31" s="34">
        <v>0</v>
      </c>
      <c r="E31" s="34"/>
      <c r="F31" s="34">
        <f t="shared" si="23"/>
        <v>0</v>
      </c>
      <c r="G31" s="36">
        <v>0</v>
      </c>
      <c r="H31" s="34"/>
      <c r="I31" s="34">
        <f t="shared" si="24"/>
        <v>0</v>
      </c>
      <c r="J31" s="36">
        <v>0</v>
      </c>
      <c r="K31" s="16"/>
    </row>
    <row r="32" spans="1:11" ht="60">
      <c r="A32" s="23"/>
      <c r="B32" s="23" t="s">
        <v>34</v>
      </c>
      <c r="C32" s="33" t="s">
        <v>35</v>
      </c>
      <c r="D32" s="34">
        <v>0</v>
      </c>
      <c r="E32" s="34"/>
      <c r="F32" s="34">
        <f t="shared" si="23"/>
        <v>0</v>
      </c>
      <c r="G32" s="36">
        <v>0</v>
      </c>
      <c r="H32" s="34"/>
      <c r="I32" s="34">
        <f t="shared" si="24"/>
        <v>0</v>
      </c>
      <c r="J32" s="36">
        <v>0</v>
      </c>
      <c r="K32" s="16"/>
    </row>
    <row r="33" spans="1:11" ht="60">
      <c r="A33" s="23"/>
      <c r="B33" s="23" t="s">
        <v>34</v>
      </c>
      <c r="C33" s="33" t="s">
        <v>35</v>
      </c>
      <c r="D33" s="34">
        <v>41400000000</v>
      </c>
      <c r="E33" s="59">
        <v>40918314286</v>
      </c>
      <c r="F33" s="34">
        <f t="shared" si="23"/>
        <v>481685714</v>
      </c>
      <c r="G33" s="36">
        <f t="shared" ref="G33:G39" si="25">+E33/D33</f>
        <v>0.9883650793719807</v>
      </c>
      <c r="H33" s="59">
        <v>24108973212</v>
      </c>
      <c r="I33" s="34">
        <f t="shared" si="24"/>
        <v>17291026788</v>
      </c>
      <c r="J33" s="36">
        <f t="shared" ref="J33:J39" si="26">+H33/D33</f>
        <v>0.58234234811594199</v>
      </c>
      <c r="K33" s="16"/>
    </row>
    <row r="34" spans="1:11" ht="60">
      <c r="A34" s="23"/>
      <c r="B34" s="23" t="s">
        <v>50</v>
      </c>
      <c r="C34" s="33" t="s">
        <v>51</v>
      </c>
      <c r="D34" s="34">
        <v>0</v>
      </c>
      <c r="E34" s="59"/>
      <c r="F34" s="34">
        <f t="shared" si="23"/>
        <v>0</v>
      </c>
      <c r="G34" s="36">
        <v>0</v>
      </c>
      <c r="H34" s="59"/>
      <c r="I34" s="34">
        <f t="shared" si="24"/>
        <v>0</v>
      </c>
      <c r="J34" s="36">
        <v>0</v>
      </c>
      <c r="K34" s="16"/>
    </row>
    <row r="35" spans="1:11" ht="60">
      <c r="A35" s="23"/>
      <c r="B35" s="23" t="s">
        <v>36</v>
      </c>
      <c r="C35" s="33" t="s">
        <v>37</v>
      </c>
      <c r="D35" s="34">
        <v>18953972113</v>
      </c>
      <c r="E35" s="59">
        <v>17504276231</v>
      </c>
      <c r="F35" s="34">
        <f t="shared" si="23"/>
        <v>1449695882</v>
      </c>
      <c r="G35" s="36">
        <f t="shared" si="25"/>
        <v>0.92351493009712227</v>
      </c>
      <c r="H35" s="59">
        <v>11358485274.5</v>
      </c>
      <c r="I35" s="34">
        <f t="shared" si="24"/>
        <v>7595486838.5</v>
      </c>
      <c r="J35" s="36">
        <f t="shared" si="26"/>
        <v>0.5992667503562239</v>
      </c>
      <c r="K35" s="16"/>
    </row>
    <row r="36" spans="1:11" ht="60">
      <c r="A36" s="23"/>
      <c r="B36" s="23" t="s">
        <v>38</v>
      </c>
      <c r="C36" s="33" t="s">
        <v>39</v>
      </c>
      <c r="D36" s="34">
        <v>9692351907</v>
      </c>
      <c r="E36" s="59">
        <v>8083029366.5</v>
      </c>
      <c r="F36" s="34">
        <f t="shared" si="23"/>
        <v>1609322540.5</v>
      </c>
      <c r="G36" s="36">
        <f t="shared" si="25"/>
        <v>0.8339595429528599</v>
      </c>
      <c r="H36" s="59">
        <v>6677506336.5</v>
      </c>
      <c r="I36" s="34">
        <f t="shared" si="24"/>
        <v>3014845570.5</v>
      </c>
      <c r="J36" s="36">
        <f t="shared" si="26"/>
        <v>0.68894592360780649</v>
      </c>
      <c r="K36" s="16"/>
    </row>
    <row r="37" spans="1:11" ht="60">
      <c r="A37" s="23"/>
      <c r="B37" s="23" t="s">
        <v>38</v>
      </c>
      <c r="C37" s="33" t="s">
        <v>39</v>
      </c>
      <c r="D37" s="34">
        <v>64723516153</v>
      </c>
      <c r="E37" s="59">
        <v>62925192919</v>
      </c>
      <c r="F37" s="34">
        <f t="shared" si="23"/>
        <v>1798323234</v>
      </c>
      <c r="G37" s="36">
        <f t="shared" si="25"/>
        <v>0.97221530378929133</v>
      </c>
      <c r="H37" s="59">
        <v>32598757166</v>
      </c>
      <c r="I37" s="34">
        <f t="shared" si="24"/>
        <v>32124758987</v>
      </c>
      <c r="J37" s="36">
        <f t="shared" si="26"/>
        <v>0.50366171530205128</v>
      </c>
      <c r="K37" s="16"/>
    </row>
    <row r="38" spans="1:11" ht="48">
      <c r="A38" s="23"/>
      <c r="B38" s="23" t="s">
        <v>40</v>
      </c>
      <c r="C38" s="33" t="s">
        <v>41</v>
      </c>
      <c r="D38" s="34">
        <v>1500000000</v>
      </c>
      <c r="E38" s="59">
        <v>861489733</v>
      </c>
      <c r="F38" s="34">
        <f t="shared" si="23"/>
        <v>638510267</v>
      </c>
      <c r="G38" s="36">
        <f t="shared" si="25"/>
        <v>0.57432648866666669</v>
      </c>
      <c r="H38" s="59">
        <v>615156400</v>
      </c>
      <c r="I38" s="34">
        <f t="shared" si="24"/>
        <v>884843600</v>
      </c>
      <c r="J38" s="36">
        <f t="shared" si="26"/>
        <v>0.41010426666666666</v>
      </c>
      <c r="K38" s="16"/>
    </row>
    <row r="39" spans="1:11" ht="51.75" customHeight="1" thickBot="1">
      <c r="A39" s="23"/>
      <c r="B39" s="23" t="s">
        <v>40</v>
      </c>
      <c r="C39" s="60" t="s">
        <v>41</v>
      </c>
      <c r="D39" s="61">
        <v>1600000000</v>
      </c>
      <c r="E39" s="62">
        <v>960662999</v>
      </c>
      <c r="F39" s="61">
        <f t="shared" si="23"/>
        <v>639337001</v>
      </c>
      <c r="G39" s="63">
        <f t="shared" si="25"/>
        <v>0.600414374375</v>
      </c>
      <c r="H39" s="62">
        <v>96066300</v>
      </c>
      <c r="I39" s="61">
        <f t="shared" si="24"/>
        <v>1503933700</v>
      </c>
      <c r="J39" s="63">
        <f t="shared" si="26"/>
        <v>6.0041437500000003E-2</v>
      </c>
      <c r="K39" s="16"/>
    </row>
    <row r="40" spans="1:11" ht="13.5" thickBot="1">
      <c r="A40" s="23"/>
      <c r="B40" s="24"/>
      <c r="C40" s="24"/>
      <c r="D40" s="24"/>
      <c r="E40" s="24"/>
      <c r="F40" s="24"/>
      <c r="G40" s="55"/>
      <c r="H40" s="55"/>
      <c r="I40" s="55"/>
      <c r="J40" s="55"/>
      <c r="K40" s="16"/>
    </row>
    <row r="41" spans="1:11" ht="16.5" thickBot="1">
      <c r="A41" s="23"/>
      <c r="B41" s="24"/>
      <c r="C41" s="64" t="s">
        <v>42</v>
      </c>
      <c r="D41" s="65">
        <f>+D28+D8</f>
        <v>179495549221</v>
      </c>
      <c r="E41" s="65">
        <f>+E28+E8</f>
        <v>165634280611.64001</v>
      </c>
      <c r="F41" s="65">
        <f>+F28+F8</f>
        <v>13861268609.360001</v>
      </c>
      <c r="G41" s="66">
        <f t="shared" ref="G41" si="27">+E41/D41</f>
        <v>0.92277653306994478</v>
      </c>
      <c r="H41" s="65">
        <f>+H28+H8</f>
        <v>108488360045.02</v>
      </c>
      <c r="I41" s="65">
        <f>+I28+I8</f>
        <v>71007189175.979996</v>
      </c>
      <c r="J41" s="66">
        <f t="shared" ref="J41" si="28">+H41/D41</f>
        <v>0.60440696449495834</v>
      </c>
      <c r="K41" s="67"/>
    </row>
    <row r="42" spans="1:11" ht="13.5" thickBot="1">
      <c r="A42" s="68"/>
      <c r="B42" s="69"/>
      <c r="C42" s="69"/>
      <c r="D42" s="69"/>
      <c r="E42" s="69"/>
      <c r="F42" s="69"/>
      <c r="G42" s="70"/>
      <c r="H42" s="70"/>
      <c r="I42" s="70"/>
      <c r="J42" s="70"/>
      <c r="K42" s="71"/>
    </row>
    <row r="43" spans="1:11" ht="13.5" thickBot="1"/>
    <row r="44" spans="1:11" ht="16.5" thickBot="1">
      <c r="E44" s="65">
        <v>165634280611.64001</v>
      </c>
      <c r="G44" s="4"/>
      <c r="H44" s="65">
        <v>108488360045.02</v>
      </c>
      <c r="I44" s="4"/>
      <c r="J44" s="4"/>
    </row>
    <row r="45" spans="1:11" ht="13.5" thickBot="1">
      <c r="C45" s="73" t="s">
        <v>52</v>
      </c>
      <c r="G45" s="4"/>
      <c r="H45" s="4"/>
      <c r="I45" s="4"/>
      <c r="J45" s="4"/>
    </row>
    <row r="46" spans="1:11">
      <c r="E46" s="74">
        <f>+E44-E41</f>
        <v>0</v>
      </c>
      <c r="G46" s="4"/>
      <c r="H46" s="74">
        <f>+H44-H41</f>
        <v>0</v>
      </c>
      <c r="I46" s="4"/>
      <c r="J46" s="4"/>
    </row>
    <row r="47" spans="1:11">
      <c r="E47" s="74"/>
      <c r="G47" s="4"/>
      <c r="H47" s="74"/>
      <c r="I47" s="4"/>
      <c r="J47" s="4"/>
    </row>
    <row r="48" spans="1:11">
      <c r="D48" s="74"/>
      <c r="G48" s="4"/>
      <c r="H48" s="4"/>
      <c r="I48" s="4"/>
      <c r="J48" s="75"/>
    </row>
    <row r="49" spans="4:10">
      <c r="E49" s="75"/>
      <c r="F49" s="75"/>
      <c r="G49" s="75"/>
      <c r="H49" s="75"/>
      <c r="I49" s="75"/>
      <c r="J49" s="75"/>
    </row>
    <row r="50" spans="4:10">
      <c r="D50" s="74"/>
      <c r="E50" s="75"/>
      <c r="F50" s="75"/>
      <c r="G50" s="75"/>
      <c r="H50" s="75"/>
      <c r="I50" s="75"/>
      <c r="J50" s="75"/>
    </row>
    <row r="51" spans="4:10">
      <c r="F51" s="75"/>
      <c r="G51" s="75"/>
      <c r="H51" s="75"/>
      <c r="I51" s="75"/>
      <c r="J51" s="75"/>
    </row>
    <row r="52" spans="4:10">
      <c r="F52" s="75"/>
      <c r="G52" s="75"/>
      <c r="H52" s="75"/>
      <c r="I52" s="75"/>
      <c r="J52" s="75"/>
    </row>
    <row r="53" spans="4:10">
      <c r="F53" s="75"/>
      <c r="G53" s="75"/>
      <c r="H53" s="75"/>
      <c r="I53" s="75"/>
      <c r="J53" s="75"/>
    </row>
    <row r="54" spans="4:10">
      <c r="F54" s="75"/>
      <c r="G54" s="75"/>
      <c r="H54" s="75"/>
      <c r="I54" s="75"/>
      <c r="J54" s="75"/>
    </row>
    <row r="55" spans="4:10">
      <c r="F55" s="75"/>
      <c r="G55" s="75"/>
      <c r="H55" s="75"/>
      <c r="I55" s="75"/>
      <c r="J55" s="75"/>
    </row>
    <row r="56" spans="4:10">
      <c r="F56" s="75"/>
      <c r="G56" s="75"/>
      <c r="H56" s="75"/>
      <c r="I56" s="75"/>
      <c r="J56" s="75"/>
    </row>
    <row r="57" spans="4:10">
      <c r="F57" s="75"/>
      <c r="G57" s="75"/>
      <c r="H57" s="75"/>
      <c r="I57" s="75"/>
      <c r="J57" s="75"/>
    </row>
    <row r="58" spans="4:10">
      <c r="F58" s="75"/>
      <c r="G58" s="75"/>
      <c r="H58" s="75"/>
      <c r="I58" s="75"/>
      <c r="J58" s="75"/>
    </row>
    <row r="59" spans="4:10">
      <c r="F59" s="75"/>
      <c r="G59" s="75"/>
      <c r="H59" s="75"/>
      <c r="I59" s="75"/>
      <c r="J59" s="75"/>
    </row>
    <row r="60" spans="4:10">
      <c r="F60" s="75"/>
      <c r="G60" s="75"/>
      <c r="H60" s="75"/>
      <c r="I60" s="75"/>
      <c r="J60" s="75"/>
    </row>
    <row r="61" spans="4:10">
      <c r="F61" s="75"/>
      <c r="G61" s="75"/>
      <c r="H61" s="75"/>
      <c r="I61" s="75"/>
      <c r="J61" s="75"/>
    </row>
    <row r="62" spans="4:10">
      <c r="F62" s="75"/>
      <c r="G62" s="75"/>
      <c r="H62" s="75"/>
      <c r="I62" s="75"/>
      <c r="J62" s="75"/>
    </row>
    <row r="63" spans="4:10">
      <c r="F63" s="75"/>
      <c r="G63" s="75"/>
      <c r="H63" s="75"/>
      <c r="I63" s="75"/>
      <c r="J63" s="75"/>
    </row>
    <row r="64" spans="4:10">
      <c r="F64" s="75"/>
      <c r="G64" s="75"/>
      <c r="H64" s="75"/>
      <c r="I64" s="75"/>
      <c r="J64" s="75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NOVIEMBRE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2018-07-02T22:26:45Z</dcterms:modified>
</cp:coreProperties>
</file>