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D0126F03-BE64-4FC3-8EBB-278F38FF4B1F}" xr6:coauthVersionLast="47" xr6:coauthVersionMax="47" xr10:uidLastSave="{00000000-0000-0000-0000-000000000000}"/>
  <bookViews>
    <workbookView xWindow="-120" yWindow="-120" windowWidth="20730" windowHeight="11160" xr2:uid="{00000000-000D-0000-FFFF-FFFF00000000}"/>
  </bookViews>
  <sheets>
    <sheet name="PLAN ACCION-PGN" sheetId="11" r:id="rId1"/>
    <sheet name="EJEMPLO" sheetId="13" state="hidden" r:id="rId2"/>
    <sheet name="INSTRUCTIVO" sheetId="12" r:id="rId3"/>
    <sheet name="Ejemplo v2" sheetId="9" state="hidden" r:id="rId4"/>
    <sheet name="cambios -Instrucción " sheetId="10" state="hidden" r:id="rId5"/>
    <sheet name="No eliminar" sheetId="8" state="hidden" r:id="rId6"/>
  </sheets>
  <definedNames>
    <definedName name="_xlnm._FilterDatabase" localSheetId="3" hidden="1">'Ejemplo v2'!$A$10:$E$10</definedName>
    <definedName name="_xlnm.Print_Area" localSheetId="4">'cambios -Instrucción '!$A$1:$G$44</definedName>
    <definedName name="clase" localSheetId="5">'No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4">#REF!</definedName>
    <definedName name="Dependencias" localSheetId="3">#REF!</definedName>
    <definedName name="Dependencias">#REF!</definedName>
    <definedName name="formulas" localSheetId="4">#REF!</definedName>
    <definedName name="formulas" localSheetId="3">#REF!</definedName>
    <definedName name="formulas">'No eliminar'!$C$68:$C$100</definedName>
    <definedName name="indicador" localSheetId="4">#REF!</definedName>
    <definedName name="indicador" localSheetId="3">#REF!</definedName>
    <definedName name="indicador">'No eliminar'!$C$68:$C$100</definedName>
    <definedName name="linea" localSheetId="4">#REF!</definedName>
    <definedName name="linea" localSheetId="3">#REF!</definedName>
    <definedName name="linea">'No eliminar'!$C$61:$C$64</definedName>
    <definedName name="meta">'No eliminar'!$C$109:$C$111</definedName>
    <definedName name="metas" localSheetId="5">'No eliminar'!$C$109:$C$111</definedName>
    <definedName name="mipg" localSheetId="4">#REF!</definedName>
    <definedName name="mipg" localSheetId="3">#REF!</definedName>
    <definedName name="mipg">'No eliminar'!$C$3:$H$19</definedName>
    <definedName name="mipgp" localSheetId="4">#REF!</definedName>
    <definedName name="mipgp" localSheetId="3">#REF!</definedName>
    <definedName name="mipgp">'No eliminar'!$C$3:$C$19</definedName>
    <definedName name="objetivoest" localSheetId="4">#REF!</definedName>
    <definedName name="objetivoest" localSheetId="3">#REF!</definedName>
    <definedName name="objetivoest">'No eliminar'!$C$22:$C$30</definedName>
    <definedName name="Politicas" localSheetId="4">#REF!</definedName>
    <definedName name="Politicas" localSheetId="3">#REF!</definedName>
    <definedName name="Politicas">'No eliminar'!$C$3:$C$18</definedName>
    <definedName name="PoliticasMIPG" localSheetId="4">#REF!</definedName>
    <definedName name="PoliticasMIPG" localSheetId="3">#REF!</definedName>
    <definedName name="PoliticasMIPG">'No eliminar'!$C$3:$C$5</definedName>
    <definedName name="producestrat" localSheetId="4">#REF!</definedName>
    <definedName name="producestrat" localSheetId="3">#REF!</definedName>
    <definedName name="producestrat">'No eliminar'!$C$33:$C$56</definedName>
    <definedName name="producto" localSheetId="4">#REF!</definedName>
    <definedName name="producto" localSheetId="3">#REF!</definedName>
    <definedName name="producto">'No eliminar'!$C$33:$C$56</definedName>
    <definedName name="productoe" localSheetId="4">#REF!</definedName>
    <definedName name="productoe" localSheetId="3">#REF!</definedName>
    <definedName name="productoe">'No eliminar'!$C$33:$C$57</definedName>
    <definedName name="rub" localSheetId="4">#REF!</definedName>
    <definedName name="rub" localSheetId="3">#REF!</definedName>
    <definedName name="rub">'No eliminar'!$C$102:$C$106</definedName>
    <definedName name="rubro" localSheetId="4">#REF!</definedName>
    <definedName name="rubro" localSheetId="3">#REF!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22" i="11" l="1"/>
  <c r="H22" i="11" l="1"/>
  <c r="BH20" i="13" l="1"/>
  <c r="BG20" i="13"/>
  <c r="BF20" i="13"/>
  <c r="BE20" i="13"/>
  <c r="BD20" i="13"/>
  <c r="BC20" i="13"/>
  <c r="BB20" i="13"/>
  <c r="BA20" i="13"/>
  <c r="AZ20" i="13"/>
  <c r="AY20" i="13"/>
  <c r="AX20" i="13"/>
  <c r="AU20" i="13"/>
  <c r="AS19" i="13"/>
  <c r="AR19" i="13"/>
  <c r="AC19" i="13"/>
  <c r="AS18" i="13"/>
  <c r="AC18" i="13"/>
  <c r="AR18" i="13" s="1"/>
  <c r="AS17" i="13"/>
  <c r="AR17" i="13" s="1"/>
  <c r="AC17" i="13"/>
  <c r="AS16" i="13"/>
  <c r="AR16" i="13" s="1"/>
  <c r="AC16" i="13"/>
  <c r="AS15" i="13"/>
  <c r="AR15" i="13"/>
  <c r="AC15" i="13"/>
  <c r="AS14" i="13"/>
  <c r="AC14" i="13"/>
  <c r="AR14" i="13" s="1"/>
  <c r="AS13" i="13"/>
  <c r="AC13" i="13"/>
  <c r="AS12" i="13"/>
  <c r="AC12" i="13"/>
  <c r="AV22" i="11" l="1"/>
  <c r="AW22" i="11"/>
  <c r="AX22" i="11"/>
  <c r="AY22" i="11"/>
  <c r="AZ22" i="11"/>
  <c r="BA22" i="11"/>
  <c r="BB22" i="11"/>
  <c r="BC22" i="11"/>
  <c r="BD22" i="11"/>
  <c r="BE22" i="11"/>
  <c r="BF22" i="11"/>
  <c r="AQ22" i="11"/>
  <c r="AP22" i="11"/>
  <c r="AU22" i="11"/>
  <c r="L71" i="11"/>
  <c r="R33" i="9"/>
  <c r="AG16" i="9"/>
  <c r="AG11" i="9"/>
  <c r="BG22" i="11" l="1"/>
  <c r="BH22"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11" authorId="0" shapeId="0" xr:uid="{DD9D10D4-1A3F-4C12-A453-6F69207AEC6D}">
      <text>
        <r>
          <rPr>
            <b/>
            <sz val="9"/>
            <color indexed="81"/>
            <rFont val="Tahoma"/>
            <family val="2"/>
          </rPr>
          <t>SANDRA:</t>
        </r>
        <r>
          <rPr>
            <sz val="9"/>
            <color indexed="81"/>
            <rFont val="Tahoma"/>
            <family val="2"/>
          </rPr>
          <t xml:space="preserve">
INDIQUE SI LA CTIVIDAD CORRESPONDE A:
A) LA ACTIVIDAD PRINCIPAL - META (ESTRATÉGICA), ó TÁCTICA
B) SI ES UNA ACTIVIDAD DE GESTIÓN QUE APORTA A LA META (GESTIÓN)</t>
        </r>
      </text>
    </comment>
    <comment ref="K11" authorId="0" shapeId="0" xr:uid="{381426B4-A553-4C28-A0D9-5487B25EEE7B}">
      <text>
        <r>
          <rPr>
            <b/>
            <sz val="9"/>
            <color rgb="FF000000"/>
            <rFont val="Tahoma"/>
            <family val="2"/>
          </rPr>
          <t>SANDRA:</t>
        </r>
        <r>
          <rPr>
            <sz val="9"/>
            <color rgb="FF000000"/>
            <rFont val="Tahoma"/>
            <family val="2"/>
          </rPr>
          <t xml:space="preserve">
</t>
        </r>
        <r>
          <rPr>
            <sz val="9"/>
            <color rgb="FF000000"/>
            <rFont val="Tahoma"/>
            <family val="2"/>
          </rPr>
          <t>indique si  la actividad se presentará en $, número, o %.</t>
        </r>
      </text>
    </comment>
    <comment ref="L11" authorId="0" shapeId="0" xr:uid="{ABD74715-43A8-42DF-A473-4842D95C67BD}">
      <text>
        <r>
          <rPr>
            <b/>
            <sz val="9"/>
            <color rgb="FF000000"/>
            <rFont val="Tahoma"/>
            <family val="2"/>
          </rPr>
          <t>SANDRA:</t>
        </r>
        <r>
          <rPr>
            <sz val="9"/>
            <color rgb="FF000000"/>
            <rFont val="Tahoma"/>
            <family val="2"/>
          </rPr>
          <t xml:space="preserve">
</t>
        </r>
        <r>
          <rPr>
            <sz val="9"/>
            <color rgb="FF000000"/>
            <rFont val="Tahoma"/>
            <family val="2"/>
          </rPr>
          <t xml:space="preserve">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<sst xmlns="http://schemas.openxmlformats.org/spreadsheetml/2006/main" count="963" uniqueCount="534">
  <si>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</si>
  <si>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</si>
  <si>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</si>
  <si>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</si>
  <si>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</si>
  <si>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</si>
  <si>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</si>
  <si>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</si>
  <si>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</si>
  <si>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</si>
  <si>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</si>
  <si>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</si>
  <si>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</si>
  <si>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</si>
  <si>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</si>
  <si>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</si>
  <si>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</si>
  <si>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</si>
  <si>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</si>
  <si>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</si>
  <si>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</si>
  <si>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</si>
  <si>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</si>
  <si>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</si>
  <si>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</si>
  <si>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</si>
  <si>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</si>
  <si>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</si>
  <si>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</si>
  <si>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</si>
  <si>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</si>
  <si>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</si>
  <si>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</si>
  <si>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</si>
  <si>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</si>
  <si>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</si>
  <si>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</si>
  <si>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</si>
  <si>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</si>
  <si>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</si>
  <si>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</si>
  <si>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</si>
  <si>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</si>
  <si>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</si>
  <si>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</si>
  <si>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</si>
  <si>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</si>
  <si>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</si>
  <si>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</si>
  <si>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</si>
  <si>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</si>
  <si>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</si>
  <si>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</si>
  <si>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</si>
  <si>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</si>
  <si>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</si>
  <si>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</si>
  <si>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</si>
  <si>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</si>
  <si>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</si>
  <si>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</si>
  <si>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</si>
  <si>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</si>
  <si>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</si>
  <si>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</si>
  <si>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</si>
  <si>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</si>
  <si>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</si>
  <si>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</si>
  <si>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</si>
  <si>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</si>
  <si>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</si>
  <si>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</si>
  <si>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</si>
  <si>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</si>
  <si>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</si>
  <si>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</si>
  <si>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</si>
  <si>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</si>
  <si>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</si>
  <si>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</si>
  <si>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</si>
  <si>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</si>
  <si>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</si>
  <si>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</si>
  <si>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</si>
  <si>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</si>
  <si>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</si>
  <si>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</si>
  <si>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</si>
  <si>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</si>
  <si>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</si>
  <si>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</si>
  <si>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</si>
  <si>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</si>
  <si>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</si>
  <si>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</si>
  <si>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</si>
  <si>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</si>
  <si>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</si>
  <si>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</si>
  <si>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</si>
  <si>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</si>
  <si>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</si>
  <si>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</si>
  <si>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</si>
  <si>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</si>
  <si>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</si>
  <si>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</si>
  <si>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</si>
  <si>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</si>
  <si>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</si>
  <si>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</si>
  <si>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</si>
  <si>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</si>
  <si>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</si>
  <si>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</si>
  <si>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</si>
  <si>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</si>
  <si>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</si>
  <si>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</si>
  <si>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</si>
  <si>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</si>
  <si>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</si>
  <si>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</si>
  <si>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</si>
  <si>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</si>
  <si>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</si>
  <si>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</si>
  <si>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</si>
  <si>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</si>
  <si>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</si>
  <si>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</si>
  <si>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</si>
  <si>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</si>
  <si>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</si>
  <si>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</si>
  <si>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</si>
  <si>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</si>
  <si>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</si>
  <si>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</si>
  <si>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</si>
  <si>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</si>
  <si>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</si>
  <si>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</si>
  <si>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</si>
  <si>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</si>
  <si>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</si>
  <si>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</si>
  <si>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</si>
  <si>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</si>
  <si>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</si>
  <si>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</si>
  <si>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</si>
  <si>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</si>
  <si>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</si>
  <si>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</si>
  <si>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</si>
  <si>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</si>
  <si>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</si>
  <si>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</si>
  <si>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</si>
  <si>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</si>
  <si>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</si>
  <si>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</si>
  <si>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</si>
  <si>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</si>
  <si>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</si>
  <si>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</si>
  <si>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</si>
  <si>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</si>
  <si>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</si>
  <si>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</si>
  <si>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</si>
  <si>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</si>
  <si>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</si>
  <si>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</si>
  <si>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</si>
  <si>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</si>
  <si>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</si>
  <si>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</si>
  <si>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</si>
  <si>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</si>
  <si>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</si>
  <si>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</si>
  <si>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</si>
  <si>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</si>
  <si>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</si>
  <si>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</si>
  <si>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</si>
  <si>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</si>
  <si>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</si>
  <si>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</si>
  <si>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</si>
  <si>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</si>
  <si>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</si>
  <si>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</si>
  <si>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</si>
  <si>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</si>
  <si>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</si>
  <si>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</si>
  <si>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</si>
  <si>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</si>
  <si>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</si>
  <si>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</si>
  <si>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</si>
  <si>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</si>
  <si>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</si>
  <si>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</si>
  <si>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</si>
  <si>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</si>
  <si>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</si>
  <si>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</si>
  <si>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</si>
  <si>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</si>
  <si>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</si>
  <si>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</si>
  <si>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</si>
  <si>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</si>
  <si>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</si>
  <si>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</si>
  <si>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</si>
  <si>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</si>
  <si>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</si>
  <si>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</si>
  <si>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</si>
  <si>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</si>
  <si>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</si>
  <si>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</si>
  <si>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</si>
  <si>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</si>
  <si>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</si>
  <si>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</si>
  <si>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</si>
  <si>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</si>
  <si>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</si>
  <si>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</si>
  <si>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</si>
  <si>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</si>
  <si>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</si>
  <si>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</si>
  <si>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</si>
  <si>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</si>
  <si>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</si>
  <si>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</si>
  <si>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</si>
  <si>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</si>
  <si>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</si>
  <si>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</si>
  <si>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</si>
  <si>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</si>
  <si>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</si>
  <si>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</si>
  <si>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</si>
  <si>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</si>
  <si>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</si>
  <si>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</si>
  <si>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</si>
  <si>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</si>
  <si>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</si>
  <si>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</si>
  <si>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</si>
  <si>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</si>
  <si>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</si>
  <si>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</si>
  <si>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</si>
  <si>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</si>
  <si>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</si>
  <si>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</si>
  <si>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</si>
  <si>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</si>
  <si>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</si>
  <si>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</si>
  <si>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</si>
  <si>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</si>
  <si>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</si>
  <si>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</si>
  <si>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</si>
  <si>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</si>
  <si>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</si>
  <si>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</si>
  <si>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</si>
  <si>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</si>
  <si>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</si>
  <si>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</si>
  <si>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</si>
  <si>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</si>
  <si>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1.6.1 DESCRIPCIÓN DE LA ACTIVIDAD</t>
  </si>
  <si>
    <t>1.6.2 CLASIFICACIÓN DE ACTIVIDAD</t>
  </si>
  <si>
    <t>1.6.3  DESCRIPCIÓN DE LA META</t>
  </si>
  <si>
    <t>1.6.4 PONDERACIÓN DE LA META</t>
  </si>
  <si>
    <t>1.6.5 UNIDAD DE MEDIDA</t>
  </si>
  <si>
    <t>1.6.6 FRECUENCIA DE MEDICIÓN</t>
  </si>
  <si>
    <t>1.6.7 CRITERIO DE MEDICIÓN</t>
  </si>
  <si>
    <t>1.6.8 FECHA DE INICIO</t>
  </si>
  <si>
    <t>1.6.9 FECHA DE FINALIZACIÓN</t>
  </si>
  <si>
    <t>1.6.10 RESPONSABLE DE LA ACTIVIDAD</t>
  </si>
  <si>
    <t xml:space="preserve">1.7.2 OBSERVACIONES </t>
  </si>
  <si>
    <t>1.8.3 ALERTAS</t>
  </si>
  <si>
    <t>1.8. RESULTADO AVANCE ACTIVIDADES (PORCENTAJE)</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</si>
  <si>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</si>
  <si>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</si>
  <si>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</si>
  <si>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</si>
  <si>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</si>
  <si>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</si>
  <si>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</si>
  <si>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1.6. DETALLE DE LA PROGRAMACION DE LAS ACTIVIDADES</t>
  </si>
  <si>
    <t>1.7. SEGUIMIENTO A LA EJECUCIÓN DE ACTIVIDADES</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</si>
  <si>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</si>
  <si>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</si>
  <si>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</si>
  <si>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</si>
  <si>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</si>
  <si>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</si>
  <si>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</si>
  <si>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</si>
  <si>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</si>
  <si>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</si>
  <si>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</si>
  <si>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</si>
  <si>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</si>
  <si>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</si>
  <si>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</si>
  <si>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</si>
  <si>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</si>
  <si>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</si>
  <si>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</si>
  <si>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</si>
  <si>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</si>
  <si>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</si>
  <si>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</si>
  <si>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</si>
  <si>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</si>
  <si>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</si>
  <si>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</si>
  <si>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</si>
  <si>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</si>
  <si>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Corresponde con el Decreto 1499 de 2017, que indica que la planeación esta orientada hacia el logro de resultados en el marco de la integridad, de acuerdo con lo definido por el Direccionamiento Estrategico y de Planeación, de la previstas por cada una de las dependencias, necesarias para el cumplimiento de cada uno de sus Productos e indicadores. </t>
  </si>
  <si>
    <t>1.7.3 MEDIO DE VERIFICACIÓN (SOPORTE</t>
  </si>
  <si>
    <t>1.8.1  META PROGRAMADA PERIODO</t>
  </si>
  <si>
    <t>1.8.2  AVANCE PERIODO</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</si>
  <si>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</si>
  <si>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</si>
  <si>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</si>
  <si>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1.5.  INDICADOR</t>
  </si>
  <si>
    <t>1.4.  POLÍTICA DE GESTIÓN Y DESEMPEÑO MIPG</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</si>
  <si>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</si>
  <si>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</si>
  <si>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</si>
  <si>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</si>
  <si>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</si>
  <si>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Seleccionar si es táctica o de gestión</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</si>
  <si>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</si>
  <si>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</si>
  <si>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</si>
  <si>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</si>
  <si>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</si>
  <si>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</si>
  <si>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</si>
  <si>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</si>
  <si>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</si>
  <si>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</si>
  <si>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</si>
  <si>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</si>
  <si>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1.7.1  AVANCE ACUMULADO</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</si>
  <si>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</si>
  <si>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</si>
  <si>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</si>
  <si>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</si>
  <si>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</si>
  <si>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</si>
  <si>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</si>
  <si>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</si>
  <si>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</si>
  <si>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</si>
  <si>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</si>
  <si>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</si>
  <si>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</si>
  <si>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</si>
  <si>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</si>
  <si>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</si>
  <si>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</si>
  <si>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</si>
  <si>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</si>
  <si>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</si>
  <si>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</si>
  <si>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</si>
  <si>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</si>
  <si>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</si>
  <si>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</si>
  <si>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</si>
  <si>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</si>
  <si>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</si>
  <si>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</si>
  <si>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</si>
  <si>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</si>
  <si>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</si>
  <si>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</si>
  <si>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</si>
  <si>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</si>
  <si>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</si>
  <si>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</si>
  <si>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</si>
  <si>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</si>
  <si>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</si>
  <si>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</si>
  <si>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</si>
  <si>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</si>
  <si>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</si>
  <si>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</si>
  <si>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</si>
  <si>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</si>
  <si>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</si>
  <si>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</si>
  <si>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</si>
  <si>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FM-PS-DE-03.V1</t>
  </si>
  <si>
    <t>Fecha de publicación: 07-12-2020</t>
  </si>
  <si>
    <t>DIRECCIÓN DE INFORMACIÓN Y PROPECTIVA</t>
  </si>
  <si>
    <t>1.4 POLÍTICA DE GESTIÓN Y DESEMPEÑO MIPG</t>
  </si>
  <si>
    <t>1.5. INDICADOR</t>
  </si>
  <si>
    <t>1.7.3
MEDIO DE VERIFICACIÓN (SOPORTE)</t>
  </si>
  <si>
    <t>1.8.1 META PROGRAMADA PERIODO</t>
  </si>
  <si>
    <t>1.8.2
% AVANCE PERIODO</t>
  </si>
  <si>
    <t>2.3 Informe PRESUPUESTAL (MILLONES DE PESOS)</t>
  </si>
  <si>
    <t>1.7.1
AVANCE - ACUMULADO</t>
  </si>
  <si>
    <t>Diseñar e implementar el modelo de gobierno de información para la producción y administración de información asociada con la implementación de los PDET y consolidar el banco de proyectos de inversión</t>
  </si>
  <si>
    <t>Información y Prospectiva</t>
  </si>
  <si>
    <t>Modelo de gobierno de información PDET en implementación y control</t>
  </si>
  <si>
    <t>Gestión con valores para resultados
Gobierno digital (servicios y gobierno abierto)</t>
  </si>
  <si>
    <t>Porcentaje de procesos y/o politicas de gobierno de información PDET en implementación y control</t>
  </si>
  <si>
    <t>Establecer e implementar las politicas, procesos y procedimientos para el gobierno de información PDET en la instancia unica definida (mesa de gobierno), a través de las sesiones programadas.</t>
  </si>
  <si>
    <t>Tres (3) sesiones de la instancia de gobierno de información.</t>
  </si>
  <si>
    <r>
      <t xml:space="preserve">Primer trimestre (25%) = Definición de los temas y el contenido para la primer sesión de la instancia de gobierno. Una (1) sesión de la mesa de gobierno. 
Segundo trimestre(25%) = Definición de los temas y el contenido para la segunda sesión de la instancia de gobierno. Una (1) sesión de la mesa de gobierno. Definición y seguimiento a los compromisos de la primer sesión de la instancia de gobierno. 
Tercer trimestre (50%) = Definición de los temas y el contenido para la tercer sesión de la instancia de gobierno. Una (1) sesión de la mesa de gobierno. Definición y seguimiento a los compromisos de la segunda sesión de la instancia de gobierno. 
</t>
    </r>
    <r>
      <rPr>
        <sz val="11"/>
        <color rgb="FFFF0000"/>
        <rFont val="Calibri"/>
        <family val="2"/>
        <scheme val="minor"/>
      </rPr>
      <t xml:space="preserve">
</t>
    </r>
  </si>
  <si>
    <t>Subdirección de Gestión de Información</t>
  </si>
  <si>
    <t xml:space="preserve">Primer trimestre (25%) = Se definieron los temas y el contenido para la primer sesión de la instancia de gobierno. Se ejecutó una (1) sesión de la mesa de gobierno. 
Segundo trimestre (25%) = Se definieron los temas y el contenido para la segunda sesión de la instancia de gobierno. Se ejecutó una (1) sesión de la mesa de gobierno. 
Tercer trimestre (50%) = Se definieron los temas y el contenido para la tercera sesión de la instancia de gobierno. Se ejecutó una (1) sesión de la mesa de gobierno. </t>
  </si>
  <si>
    <t xml:space="preserve">Un (1) Acta de reunión que soportan la gestión de la sesión de mesa de gobierno y el respectivo seguimiento a compromisos.
Una (1) presentación con los temas y contenido de la instancia de gobierno.
Tres actas de las sesiones de la instancia de gobierno de información </t>
  </si>
  <si>
    <t>Ninguna</t>
  </si>
  <si>
    <t>C-0212-1000-11-0-0212026-02</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</si>
  <si>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</si>
  <si>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Componentes de la plataforma tecnológica de la Central de Información en funcionamiento</t>
  </si>
  <si>
    <t>Identificar, estructurar y desarrollar los evolutivos requeridos en la plataforma tecnologica de Central de Información.</t>
  </si>
  <si>
    <t>Porcentaje de los componentes de la plataforma tecnológica de la Central de Información en funcionamiento</t>
  </si>
  <si>
    <t xml:space="preserve">Primer semestre (80%) = Levantamiento de requerimientos de nuevas funcionalidades de la plataforma tecnológica para los siguientes componentes: vinculación de otras fuentes de información, integración, salidas de información y evolutivos. Soporte técnico del funcionamiento de la plataforma tecnológica.
Segundo semestre (20%) = Adquisición de licenciamiento que soporta la plataforma tecnológica. Desarrollo y puesta en producción de los nuevos componentes de software para vinculación de otras fuentes de información, integración, salidas de información y evolutivos. Soporte técnico del funcionamiento de la plataforma tecnológica.
</t>
  </si>
  <si>
    <t>Se realizó el levantamiento  de requerimientos de nuevas funcionalidades de la plataforma tecnológica para los siguientes componentes: vinculación de otras fuentes de información, integración, salidas de información y evolutivos. Soporte técnico del funcionamiento de la plataforma tecnológica. 
Frente al licenciamiento, se radico nuevamente ante el FCP el proceso de renovación de licenciamiento de AZURE a través de convocatoria abierta, teniendo en cuenta que la primera se declaró desierta.
Por otra parte, el contrato para la renovación licenciamiento de ArcGIS se firmo y se dio inicio el día 23 de noviembre</t>
  </si>
  <si>
    <t>Compendio de historias de usuarios y de soportes tecnicos relizados sobre la plataforma.
Documentos precontractuales de procesos</t>
  </si>
  <si>
    <t>Diseñar e implementar los mecanismos de seguimiento, monitoreo y evaluación asociados a la implementación de los PDET, que permitan orientar la toma de decisiones frente a los resultados esperados mediante el uso de herramientas de análisis de datos y ejercicios de  prospectiva</t>
  </si>
  <si>
    <t>Central de Información</t>
  </si>
  <si>
    <t xml:space="preserve">  Elaborar documentos de análisis sobre temáticas PDET</t>
  </si>
  <si>
    <t>3 Ejercicios de análisis sobre la implementación PDET</t>
  </si>
  <si>
    <t>Cuatrimestre</t>
  </si>
  <si>
    <t>Primer cuatrimestre: 34%: 1  Ejercicio
Segundo cuatrimestre: 33%: 1  Ejercicio
Tercer cuatrimestre: 33%: 1  Ejercicio</t>
  </si>
  <si>
    <t>Subdirección de Análisis y Monitoreo</t>
  </si>
  <si>
    <t>Este indicador es cuatrimestral. En la vigencia 2022 se elaboraron  3 ejercicios según la programación asi, los cuales son: a) Pertinencia de la Inversión en Territorios PDET: un análisis desde la superación de la pobreza (ya publicado), b) Evaluación Obras por Impuestos y c) Prospectiva Estratégica para los planes de desarrollo con enfoque territorial, basados en los resultados de HdR.  En el mes de diciembre, se terminó el documento de prospectiva, en el cual se revisa y analiza los principales indicadores trazadores de las 5 dimensiones de Hoja de Ruta.</t>
  </si>
  <si>
    <r>
      <rPr>
        <sz val="9"/>
        <rFont val="Arial Narrow"/>
        <family val="2"/>
      </rPr>
      <t xml:space="preserve">1. Se envía el Documento de  Prospectiva 1.0 basada en la Metodología de la Hoja de Ruta. Recomendaciones Prospectiva 2.0 </t>
    </r>
    <r>
      <rPr>
        <sz val="9"/>
        <color rgb="FFFF0000"/>
        <rFont val="Arial Narrow"/>
        <family val="2"/>
      </rPr>
      <t xml:space="preserve">
</t>
    </r>
    <r>
      <rPr>
        <b/>
        <sz val="9"/>
        <rFont val="Arial Narrow"/>
        <family val="2"/>
      </rPr>
      <t>Ubicación</t>
    </r>
    <r>
      <rPr>
        <b/>
        <sz val="9"/>
        <color rgb="FFFF0000"/>
        <rFont val="Arial Narrow"/>
        <family val="2"/>
      </rPr>
      <t xml:space="preserve">: </t>
    </r>
    <r>
      <rPr>
        <u/>
        <sz val="9"/>
        <color theme="4"/>
        <rFont val="Arial Narrow"/>
        <family val="2"/>
      </rPr>
      <t>https://bit.ly/3HTvmoC</t>
    </r>
  </si>
  <si>
    <t>C-0212-1000-11-0-0212025-02</t>
  </si>
  <si>
    <t xml:space="preserve"> Generar reportes de actualización central de información PDET (Componente - Visor)</t>
  </si>
  <si>
    <t>11 Bases de datos con la información actualizada de la inversión en los municipios PDET</t>
  </si>
  <si>
    <t>Primer mes (10%) = 1 base de datos
Segundo mes (9%) = 1 base de datos
Tercer mes (9%) = 1 base de datos
Cuarto mes (9%) = 1 base de datos
Quinto mes (9%) = 1 base de datos
Sexto mes (9%) = 1 base de datos
Séptimo mes (9%) = 1 base de datos
Octavo mes (9%) = 1 base de datos
Noveno mes (9%) = 1 base de datos
Décimo mes (9%) = 1 base de datos
Undécimo mes (9%) = 1 base de datos</t>
  </si>
  <si>
    <t>Se reporta base de datos donde se consolida la inversión  aprobada a través de las fuentes movilizadoras de los PDET como son el OCAD Paz, Obras por Impuestos, Obras PDET, Trazador Presupuestal PGN y Cooperación internacional, como resultado de la implementación de los PDET.</t>
  </si>
  <si>
    <r>
      <rPr>
        <sz val="9"/>
        <rFont val="Arial Narrow"/>
        <family val="2"/>
      </rPr>
      <t>1. Base de datos extraída del Visor con corte al 30 de noviembre 2022, que muestra el avance de la inversión.</t>
    </r>
    <r>
      <rPr>
        <sz val="9"/>
        <color rgb="FFFF0000"/>
        <rFont val="Arial Narrow"/>
        <family val="2"/>
      </rPr>
      <t xml:space="preserve">
</t>
    </r>
    <r>
      <rPr>
        <b/>
        <sz val="9"/>
        <color rgb="FFFF0000"/>
        <rFont val="Arial Narrow"/>
        <family val="2"/>
      </rPr>
      <t xml:space="preserve">
</t>
    </r>
    <r>
      <rPr>
        <b/>
        <sz val="9"/>
        <rFont val="Arial Narrow"/>
        <family val="2"/>
      </rPr>
      <t>Ubicación:</t>
    </r>
    <r>
      <rPr>
        <b/>
        <sz val="9"/>
        <color rgb="FFFF0000"/>
        <rFont val="Arial Narrow"/>
        <family val="2"/>
      </rPr>
      <t xml:space="preserve"> </t>
    </r>
    <r>
      <rPr>
        <u/>
        <sz val="9"/>
        <color theme="4"/>
        <rFont val="Arial Narrow"/>
        <family val="2"/>
      </rPr>
      <t>https://bit.ly/3HTvmoC</t>
    </r>
  </si>
  <si>
    <t>Elaborar fichas de seguimiento a la inversión y  a las gestiones en la implementación PDET</t>
  </si>
  <si>
    <t>11  Fichas seguimiento a la inversión y gestión PDET, elaboradas</t>
  </si>
  <si>
    <t>Primer mes (10%) = 1 fichas
Segundo mes (9%) = 1 fichas
Tercer mes (9%) = 1 fichas
Cuarto mes (9%) = 1 fichas
Quinto mes (9%) = 1 fichas
Sexto mes (9%) = 1 fichas
Séptimo mes (9%) = 1 fichas
Octavo mes (9%) = 1 fichas
Noveno mes (9%) = 1 fichas
Décimo mes (9%) = 1 fichas
Undécimo mes (9%) = 1 fichas</t>
  </si>
  <si>
    <t>Se realizó  la actualización de las fichas de información con corte a  30 de noviembre 2022, para ser usados en los distintos espacios institucionales y en Central de Información.</t>
  </si>
  <si>
    <r>
      <rPr>
        <sz val="9"/>
        <rFont val="Arial Narrow"/>
        <family val="2"/>
      </rPr>
      <t xml:space="preserve">1. 16 fichas de las subregiones PDET 
2. Ficha Nacional.
</t>
    </r>
    <r>
      <rPr>
        <b/>
        <sz val="9"/>
        <color rgb="FFFF0000"/>
        <rFont val="Arial Narrow"/>
        <family val="2"/>
      </rPr>
      <t xml:space="preserve">
</t>
    </r>
    <r>
      <rPr>
        <b/>
        <sz val="9"/>
        <rFont val="Arial Narrow"/>
        <family val="2"/>
      </rPr>
      <t>Ubicación:</t>
    </r>
    <r>
      <rPr>
        <b/>
        <sz val="9"/>
        <color rgb="FFFF0000"/>
        <rFont val="Arial Narrow"/>
        <family val="2"/>
      </rPr>
      <t xml:space="preserve"> </t>
    </r>
    <r>
      <rPr>
        <u/>
        <sz val="9"/>
        <color theme="4"/>
        <rFont val="Arial Narrow"/>
        <family val="2"/>
      </rPr>
      <t>https://bit.ly/3HTvmoC</t>
    </r>
  </si>
  <si>
    <t>Proyectos PDET monitoreados a través del sistema de alertas tempranas</t>
  </si>
  <si>
    <t>Generar informes de Seguimiento mensuales a la implementación de los PDET</t>
  </si>
  <si>
    <t xml:space="preserve">
100% proyectos PDET  monitoreados a través del sistema de alertas tempranas</t>
  </si>
  <si>
    <t>Primer mes (10%) = 1 informes
Segundo mes (9%) = 1 informes
Tercer mes (9%) = 1 informes
Cuarto mes (9%) = 1 informes
Quinto mes (9%) = 1 informes
Sexto mes (9%) = 1 informes
Séptimo mes (9%) = 1 informes
Octavo mes (9%) = 1 informes
Noveno mes (9%) = 1 informes
Décimo mes (9%) = 1 informes
Undécimo mes (9%) = 1 informes</t>
  </si>
  <si>
    <t>Se realizó monitoreo a los proyectos PDET priorizados en el esquema de acompañamiento, se presentan los informes con los proyectos priorizados del OCAD Paz y de otras fuentes de financiación, se genera el resumen en los tableros de control en el que incluyen todas las fuentes de financiación susceptibles de monitoreo.</t>
  </si>
  <si>
    <r>
      <rPr>
        <sz val="9"/>
        <rFont val="Arial Narrow"/>
        <family val="2"/>
      </rPr>
      <t xml:space="preserve">1. Tablero de Control OCAD Paz
2. Tablero de Control Otras Fuentes de Financiación - Otros proyectos de implementación PDET 
</t>
    </r>
    <r>
      <rPr>
        <b/>
        <sz val="9"/>
        <rFont val="Arial Narrow"/>
        <family val="2"/>
      </rPr>
      <t>Ubicación:</t>
    </r>
    <r>
      <rPr>
        <b/>
        <sz val="9"/>
        <color rgb="FFFF0000"/>
        <rFont val="Arial Narrow"/>
        <family val="2"/>
      </rPr>
      <t xml:space="preserve"> </t>
    </r>
    <r>
      <rPr>
        <u/>
        <sz val="9"/>
        <color theme="4"/>
        <rFont val="Arial Narrow"/>
        <family val="2"/>
      </rPr>
      <t>https://bit.ly/3HTvmoC</t>
    </r>
  </si>
  <si>
    <t>Elaborar informes de alertas mensuales de los proyectos que hagan parte del esquema de alertas</t>
  </si>
  <si>
    <t xml:space="preserve">1 tablero de control mensualmente actualizado </t>
  </si>
  <si>
    <t>Primer mes (10%) = 1 actualización
Segundo mes (9%) = 1 actualización
Tercer mes (9%) = 1 actualización
Cuarto mes (9%) = 1 actualización
Quinto mes (9%) = 1 actualización
Sexto mes (9%) = 1 actualización
Séptimo mes (9%) = 1 actualización
Octavo mes (9%) = 1 actualización
Noveno mes (9%) = 1 actualización
Décimo mes (9%) = 1 actualización
Undécimo mes (9%) = 1 actualización</t>
  </si>
  <si>
    <t>Se realizó la actualización de los tableros de control con los Proyectos PDET monitoreados a través del esquema de acompañamiento a proyectos priorizados PDET.</t>
  </si>
  <si>
    <r>
      <rPr>
        <sz val="9"/>
        <rFont val="Arial Narrow"/>
        <family val="2"/>
      </rPr>
      <t xml:space="preserve">1. Tablero de Control OCAD Paz
2. Tablero de Control Otras Fuentes de Financiación - Otros proyectos de implementación PDET
</t>
    </r>
    <r>
      <rPr>
        <b/>
        <sz val="9"/>
        <rFont val="Arial Narrow"/>
        <family val="2"/>
      </rPr>
      <t>Ubicación:</t>
    </r>
    <r>
      <rPr>
        <b/>
        <sz val="9"/>
        <color rgb="FFFF0000"/>
        <rFont val="Arial Narrow"/>
        <family val="2"/>
      </rPr>
      <t xml:space="preserve"> </t>
    </r>
    <r>
      <rPr>
        <u/>
        <sz val="9"/>
        <color theme="4"/>
        <rFont val="Arial Narrow"/>
        <family val="2"/>
      </rPr>
      <t>https://bit.ly/3HTvmoC</t>
    </r>
  </si>
  <si>
    <t>Elaborar reportes de monitoreo y seguimiento participativo a la implementación de los PDET</t>
  </si>
  <si>
    <t>1 reporte de monitoreo y seguimiento participativo elaborados</t>
  </si>
  <si>
    <t>Anual</t>
  </si>
  <si>
    <t>Primer Semestre: 100%: 1  Informe</t>
  </si>
  <si>
    <t>Se publicaron los reportes de seguimiento participativo correspondientes a las tres subregiones priorizadas: Pacífico y Frontera Nariñense, Sur de Córdoba y Cuenca del Caguán y Piedemonte Caqueteño en la sección de Seguimiento Participativo correspondiente a Central PDET. Este indicador se cumplió en el primer semestre de la presente vigencia.</t>
  </si>
  <si>
    <r>
      <t xml:space="preserve">1. Reporte Pacífico y Frontera Nariñense: https://centralpdet.renovacionterritorio.gov.co/seguimiento-participativo-reporte-semestral-pacifico-y-frontera-narinense/
2. Reporte Cuenca del Caguán y Piedemonte Caqueteño: https://centralpdet.renovacionterritorio.gov.co/seguimiento-participativo-reporte-semestral/
3. Reporte Sur de Córdoba: https://centralpdet.renovacionterritorio.gov.co/seguimiento-participativo-reporte-semestral-sur-de-cordoba/  
</t>
    </r>
    <r>
      <rPr>
        <b/>
        <sz val="9"/>
        <rFont val="Arial Narrow"/>
        <family val="2"/>
      </rPr>
      <t xml:space="preserve">Ubicación: </t>
    </r>
    <r>
      <rPr>
        <u/>
        <sz val="9"/>
        <color theme="4"/>
        <rFont val="Arial Narrow"/>
        <family val="2"/>
      </rPr>
      <t>https://bit.ly/3HTvmoC</t>
    </r>
  </si>
  <si>
    <t>Transformación territorial para la vida, la Paz Total y el cierre de brechas.</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</si>
  <si>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</si>
  <si>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</si>
  <si>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 xml:space="preserve">% de componentes tecnológicos en funcionamiento </t>
  </si>
  <si>
    <t>Componentes tecnológicos del Sistema de Información Geográfica en funcionamiento</t>
  </si>
  <si>
    <t>Herramientas de análisis prospectivo elaboradas</t>
  </si>
  <si>
    <t xml:space="preserve">Número de herramientas de análisis prospectivo elaboradas </t>
  </si>
  <si>
    <t>Batería de Indicadores estratégicos para el cierre de brechas socioeconómicas con información de seguimiento actualizada</t>
  </si>
  <si>
    <t>% de indicadores estratégicos para el cierre de brechas monitoreados</t>
  </si>
  <si>
    <t>Informes de seguimiento realizados</t>
  </si>
  <si>
    <t>Evaluaciones temáticas realizadas</t>
  </si>
  <si>
    <t>Número de evaluaciones tématicas realizadas</t>
  </si>
  <si>
    <t>Proyectos PDET priorizados, monitoreados a través del esquema de acompañamiento</t>
  </si>
  <si>
    <t xml:space="preserve">% de proyectos priorizados monitoreados </t>
  </si>
  <si>
    <t>Iniciativas PATR con medición de avance en su implementación</t>
  </si>
  <si>
    <t>% de iniciativas priorizadas con medición de avance</t>
  </si>
  <si>
    <t>1 informe de Seguimiento a la Implementación elaborado.</t>
  </si>
  <si>
    <t xml:space="preserve"> 2 evaluaciones temáticas</t>
  </si>
  <si>
    <t>1 herramienta de análisis prospectivo.</t>
  </si>
  <si>
    <t>Segundo Semestre 100%: 1  Informe</t>
  </si>
  <si>
    <t>Segundo Semestre 100%: 1  Herramienta</t>
  </si>
  <si>
    <t>Primer Semestre: 50%: 1  evaluación
Segundo Sementre: 50% 1 evaluación</t>
  </si>
  <si>
    <t>Número de Informes de Seguimiento a la Implementación de los PDET elaborados</t>
  </si>
  <si>
    <t>Construir el informe de implementación de los avances de la implementación de los PATR</t>
  </si>
  <si>
    <t>Publicar los resultados según la herramienta de análisis definida.</t>
  </si>
  <si>
    <t>Dirección de Información y Prospectiva - DIPRO</t>
  </si>
  <si>
    <t>MES 1  = (9%) = 1 informes
MES 2 = (9%) = 1 informes
MES 3 = (9%) = 1 informes
MES 4 = (9%) = 1 informes
MES 5 = (9%) = 1 informes
MES 6 = (9%) = 1 informes
MES 7 = (9%) = 1 informes
MES 8= (9%) = 1 informes
MES 9 = (9%) = 1 informes
MES 10 = (9%) = 1 informes
MES 1 1= (10%) = 1 informes</t>
  </si>
  <si>
    <t>Versión: 10/02/2023</t>
  </si>
  <si>
    <t>Determinar el alcance y la metodología y desarrollar la evaluación.</t>
  </si>
  <si>
    <t>2 Baterías de indicadores PATR actualizada</t>
  </si>
  <si>
    <t>100% del total de iniciativas priorizadas con medición de avance</t>
  </si>
  <si>
    <t>Actualizar la información y generación de reportes en el tablero de indicadores PATR en Central de Información. Así mismo, elaboración de informes de seguimiento que permitan evidenciar avances en la implementación y el cierre de brechas.</t>
  </si>
  <si>
    <t>32 Mega fichas</t>
  </si>
  <si>
    <t>Aplicar el ciclo de vida de Software (levantamiento de requerimientos, desarrollo, pruebas y puesta en producción) a cada uno de los evolutivos  y componentes existentes de la plataforma tecnológica.</t>
  </si>
  <si>
    <t>Porcentaje de los componentes de la plataforma tecnológica en funcionamiento</t>
  </si>
  <si>
    <t>Primer semestre (40%) = Levantamiento, identificación, desarrollo y puesta en producción de requerimientos y evolutivos tecnológicos de la plataforma.
Segundo semestre (60%) = Levantamiento, identificación, desarrollo y puesta en producción de requerimientos y evolutivos tecnológicos de la plataforma.</t>
  </si>
  <si>
    <t>Brindar el soporte técnico a cada uno de los evolutivos  y componentes existentes de la plataforma tecnológica.</t>
  </si>
  <si>
    <t>Porcentaje de soportes atendidos sobre los componentes de la plataforma tecnológica</t>
  </si>
  <si>
    <t>Primer semestre (50%) = Atención de soporte tecnológico sobre los componentes de la plataforma.
Segundo semestre (50%) = Atención de soporte tecnológico sobre los componentes de la plataforma.</t>
  </si>
  <si>
    <t xml:space="preserve">% de componentes tecnológicos del Sistema de Información Geográfica en funcionamiento </t>
  </si>
  <si>
    <t>Identificar, estructurar y desarrollar los evolutivos requeridos en el Sistema de Información Geográfica.</t>
  </si>
  <si>
    <t>Porcentaje de los componentes del Sistema de Información Geográfica en funcionamiento</t>
  </si>
  <si>
    <t>Primer semestre (20%) = Levantamiento e identificación de requerimientos y evolutivos tecnológicos del sistema de información.
Segundo semestre (80%) = Desarrollo y puesta en producción de requerimientos y evolutivos tecnológicos del sistema de información.</t>
  </si>
  <si>
    <t>Trimestre 1:15%
Trimestre 2: 30%
Trimestre 3: 60%
Trimestre 4: 100%</t>
  </si>
  <si>
    <t>Recolectar información de manera periódica a partir de diferentes fuentes oficiales, tales como SIIPO, Sinergia, en cuenta calidad de vida datos abiertos y registros administrativos, entre otros, según la disponibilidad y la generación de información, que permita contar con datos desagregados a nivel municipal PDET.</t>
  </si>
  <si>
    <t>Primer Semestre: 50%: 1 Batería actualizada
Segundo Semestre: 50% 1 Batería actualizada</t>
  </si>
  <si>
    <t>Primer Semestre: 50%: 16  megafichas
Segundo Semestre: 50% 16 megafichas</t>
  </si>
  <si>
    <t>Monitorear los proyectos de inversión Estructurados, así como los proyectos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</si>
  <si>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r>
      <t>Revisar, complementar y corregir la información de caracterización de iniciativas, vinculación con proyectos y medición de avance de la ejecución de proyectos asociados en ruta de implementación activa, para que sean insumos fiables y consistentes y calcular el avance en la implementación de las iniciativas priorizadas. Revisar la Resolución</t>
    </r>
    <r>
      <rPr>
        <sz val="9"/>
        <rFont val="Arial Narrow"/>
        <family val="2"/>
      </rPr>
      <t xml:space="preserve"> 082 de 2022</t>
    </r>
    <r>
      <rPr>
        <sz val="9"/>
        <color theme="1"/>
        <rFont val="Arial Narrow"/>
        <family val="2"/>
      </rPr>
      <t xml:space="preserve"> para los criterios de vinculación de proyectos a iniciativas (se debe realizar trabajo subregional para la identificación, validación y gestión de las iniciativas)</t>
    </r>
  </si>
  <si>
    <t xml:space="preserve">100% de proyectos priorizados monitoreados </t>
  </si>
  <si>
    <t>C-0212-1000-11-0-021202602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</si>
</sst>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3" formatCode="_-* #,##0.00_-;\-* #,##0.00_-;_-* &quot;-&quot;??_-;_-@_-"/>
    <numFmt numFmtId="165" formatCode="_-&quot;$&quot;* #,##0.00_-;\-&quot;$&quot;* #,##0.00_-;_-&quot;$&quot;* &quot;-&quot;??_-;_-@_-"/>
    <numFmt numFmtId="166" formatCode="_(&quot;$&quot;\ * #,##0.00_);_(&quot;$&quot;\ * \(#,##0.00\);_(&quot;$&quot;\ * &quot;-&quot;??_);_(@_)"/>
    <numFmt numFmtId="167" formatCode="_(&quot;$&quot;\ * #,##0_);_(&quot;$&quot;\ * \(#,##0\);_(&quot;$&quot;\ * &quot;-&quot;??_);_(@_)"/>
    <numFmt numFmtId="168" formatCode="&quot;$&quot;\ #,##0"/>
    <numFmt numFmtId="169" formatCode="[$$-240A]\ #,##0"/>
    <numFmt numFmtId="170" formatCode="0.0%"/>
    <numFmt numFmtId="171" formatCode="_-&quot;$&quot;* #,##0_-;\-&quot;$&quot;* #,##0_-;_-&quot;$&quot;* &quot;-&quot;??_-;_-@_-"/>
  </numFmts>
  <fonts count="67"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b/>
      <sz val="11"/>
      <color theme="0"/>
      <name val="Arial Narrow"/>
      <family val="2"/>
    </font>
    <font>
      <b/>
      <sz val="9"/>
      <color rgb="FFFF0000"/>
      <name val="Arial Narrow"/>
      <family val="2"/>
    </font>
    <font>
      <u/>
      <sz val="9"/>
      <color theme="4"/>
      <name val="Arial Narrow"/>
      <family val="2"/>
    </font>
    <font>
      <b/>
      <sz val="9"/>
      <color rgb="FF000000"/>
      <name val="Tahoma"/>
      <family val="2"/>
    </font>
    <font>
      <sz val="9"/>
      <color rgb="FF000000"/>
      <name val="Tahoma"/>
      <family val="2"/>
    </font>
    <font>
      <sz val="9"/>
      <color rgb="FF000000"/>
      <name val="Arial Narrow"/>
      <family val="2"/>
    </font>
    <font>
      <b/>
      <sz val="9"/>
      <color theme="0"/>
      <name val="Calibri"/>
      <family val="2"/>
      <scheme val="minor"/>
    </font>
    <font>
      <b/>
      <sz val="9"/>
      <color theme="0" tint="-4.9989318521683403E-2"/>
      <name val="Calibri"/>
      <family val="2"/>
      <scheme val="minor"/>
    </font>
    <font>
      <b/>
      <sz val="9"/>
      <color theme="2" tint="-0.749992370372631"/>
      <name val="Calibri"/>
      <family val="2"/>
      <scheme val="minor"/>
    </font>
  </fonts>
  <fills count="70">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0070C0"/>
        <bgColor theme="0"/>
      </patternFill>
    </fill>
    <fill>
      <patternFill patternType="solid">
        <fgColor theme="9" tint="-0.499984740745262"/>
        <bgColor theme="0"/>
      </patternFill>
    </fill>
    <fill>
      <patternFill patternType="solid">
        <fgColor theme="4" tint="-0.249977111117893"/>
        <bgColor theme="0"/>
      </patternFill>
    </fill>
    <fill>
      <patternFill patternType="solid">
        <fgColor theme="4" tint="0.79998168889431442"/>
        <bgColor theme="0"/>
      </patternFill>
    </fill>
    <fill>
      <patternFill patternType="solid">
        <fgColor theme="9" tint="-0.249977111117893"/>
        <bgColor theme="0"/>
      </patternFill>
    </fill>
    <fill>
      <patternFill patternType="solid">
        <fgColor theme="9" tint="0.59999389629810485"/>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0070C0"/>
        <bgColor indexed="64"/>
      </patternFill>
    </fill>
    <fill>
      <patternFill patternType="solid">
        <fgColor theme="4" tint="0.59999389629810485"/>
        <bgColor rgb="FF000000"/>
      </patternFill>
    </fill>
    <fill>
      <patternFill patternType="solid">
        <fgColor theme="4" tint="0.59999389629810485"/>
        <bgColor indexed="41"/>
      </patternFill>
    </fill>
    <fill>
      <patternFill patternType="solid">
        <fgColor theme="4" tint="-0.249977111117893"/>
        <bgColor rgb="FF000000"/>
      </patternFill>
    </fill>
    <fill>
      <patternFill patternType="solid">
        <fgColor theme="4" tint="-0.249977111117893"/>
        <bgColor indexed="41"/>
      </patternFill>
    </fill>
    <fill>
      <patternFill patternType="solid">
        <fgColor theme="9" tint="-0.249977111117893"/>
        <bgColor rgb="FF008000"/>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9">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6" fontId="4" fillId="0" borderId="0" applyFont="0" applyFill="0" applyBorder="0" applyAlignment="0" applyProtection="0"/>
    <xf numFmtId="169" fontId="4" fillId="0" borderId="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cellStyleXfs>
  <cellXfs count="54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3"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4"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5"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7"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0" fillId="18" borderId="46" xfId="0" applyFont="1" applyFill="1" applyBorder="1" applyAlignment="1">
      <alignment horizontal="center" vertical="center"/>
    </xf>
    <xf numFmtId="0" fontId="25" fillId="18" borderId="1" xfId="0" applyFont="1" applyFill="1" applyBorder="1" applyAlignment="1">
      <alignment horizontal="left" vertical="center" wrapText="1"/>
    </xf>
    <xf numFmtId="9" fontId="0" fillId="18"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9" borderId="1" xfId="0" applyFont="1" applyFill="1" applyBorder="1" applyAlignment="1">
      <alignment horizontal="center" vertical="center" wrapText="1"/>
    </xf>
    <xf numFmtId="0" fontId="27" fillId="19" borderId="1" xfId="0" applyFont="1" applyFill="1" applyBorder="1" applyAlignment="1">
      <alignment horizontal="center" vertical="center" wrapText="1"/>
    </xf>
    <xf numFmtId="9" fontId="28" fillId="18"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4"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9"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9" borderId="49" xfId="0" applyFont="1" applyFill="1" applyBorder="1" applyAlignment="1">
      <alignment horizontal="center" vertical="center" wrapText="1"/>
    </xf>
    <xf numFmtId="0" fontId="26" fillId="14"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9" borderId="12" xfId="0" applyNumberFormat="1" applyFont="1" applyFill="1" applyBorder="1" applyAlignment="1">
      <alignment horizontal="center" vertical="center" wrapText="1"/>
    </xf>
    <xf numFmtId="9" fontId="26" fillId="19" borderId="13" xfId="0" applyNumberFormat="1" applyFont="1" applyFill="1" applyBorder="1" applyAlignment="1">
      <alignment horizontal="center" vertical="center" wrapText="1"/>
    </xf>
    <xf numFmtId="0" fontId="26" fillId="19" borderId="13" xfId="0" applyFont="1" applyFill="1" applyBorder="1" applyAlignment="1">
      <alignment horizontal="center" vertical="center" wrapText="1"/>
    </xf>
    <xf numFmtId="0" fontId="0" fillId="18" borderId="0" xfId="0" applyFill="1"/>
    <xf numFmtId="0" fontId="0" fillId="18" borderId="1" xfId="0" applyFill="1" applyBorder="1" applyAlignment="1">
      <alignment horizontal="center" vertical="center" wrapText="1"/>
    </xf>
    <xf numFmtId="0" fontId="17" fillId="20" borderId="7" xfId="0" applyFont="1" applyFill="1" applyBorder="1" applyAlignment="1">
      <alignment horizontal="justify" vertical="top" wrapText="1"/>
    </xf>
    <xf numFmtId="0" fontId="26" fillId="14"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9"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9" borderId="52" xfId="0" applyFont="1" applyFill="1" applyBorder="1" applyAlignment="1">
      <alignment horizontal="center" vertical="center" wrapText="1"/>
    </xf>
    <xf numFmtId="0" fontId="26" fillId="14"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17" fillId="20" borderId="1" xfId="0" applyFont="1" applyFill="1" applyBorder="1" applyAlignment="1">
      <alignment horizontal="justify" vertical="top" wrapText="1"/>
    </xf>
    <xf numFmtId="0" fontId="10" fillId="21" borderId="46" xfId="0" applyFont="1" applyFill="1" applyBorder="1" applyAlignment="1">
      <alignment horizontal="center" vertical="center"/>
    </xf>
    <xf numFmtId="0" fontId="0" fillId="23" borderId="1" xfId="0" applyFill="1" applyBorder="1" applyAlignment="1">
      <alignment horizontal="center" vertical="center" wrapText="1"/>
    </xf>
    <xf numFmtId="0" fontId="0" fillId="22" borderId="24" xfId="0" applyFill="1" applyBorder="1" applyAlignment="1">
      <alignment horizontal="center" vertical="center" wrapText="1"/>
    </xf>
    <xf numFmtId="0" fontId="26" fillId="19" borderId="20" xfId="0" applyFont="1" applyFill="1" applyBorder="1" applyAlignment="1">
      <alignment horizontal="center" vertical="center" wrapText="1"/>
    </xf>
    <xf numFmtId="0" fontId="27" fillId="19" borderId="19" xfId="0" applyFont="1" applyFill="1" applyBorder="1" applyAlignment="1">
      <alignment horizontal="center" vertical="center" wrapText="1"/>
    </xf>
    <xf numFmtId="0" fontId="17" fillId="20"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9" borderId="10" xfId="3" applyNumberFormat="1" applyFont="1" applyFill="1" applyBorder="1" applyAlignment="1" applyProtection="1">
      <alignment horizontal="center" vertical="center" wrapText="1"/>
    </xf>
    <xf numFmtId="9" fontId="26" fillId="24" borderId="54" xfId="0" applyNumberFormat="1" applyFont="1" applyFill="1" applyBorder="1" applyAlignment="1">
      <alignment horizontal="center" vertical="center" wrapText="1"/>
    </xf>
    <xf numFmtId="0" fontId="26" fillId="19" borderId="11" xfId="0" applyFont="1" applyFill="1" applyBorder="1" applyAlignment="1">
      <alignment horizontal="center" vertical="center" wrapText="1"/>
    </xf>
    <xf numFmtId="0" fontId="27" fillId="19" borderId="12" xfId="0" applyFont="1" applyFill="1" applyBorder="1" applyAlignment="1">
      <alignment horizontal="center" vertical="center" wrapText="1"/>
    </xf>
    <xf numFmtId="0" fontId="25" fillId="25" borderId="1" xfId="0" applyFont="1" applyFill="1" applyBorder="1" applyAlignment="1">
      <alignment horizontal="left" vertical="center" wrapText="1"/>
    </xf>
    <xf numFmtId="1" fontId="26" fillId="19"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9"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12" xfId="2" applyNumberFormat="1" applyFont="1" applyFill="1" applyBorder="1" applyAlignment="1" applyProtection="1">
      <alignment horizontal="center" vertical="center" wrapText="1"/>
    </xf>
    <xf numFmtId="1" fontId="29" fillId="28" borderId="56" xfId="0" applyNumberFormat="1" applyFont="1" applyFill="1" applyBorder="1" applyAlignment="1">
      <alignment horizontal="center" vertical="center" wrapText="1"/>
    </xf>
    <xf numFmtId="9" fontId="29" fillId="29" borderId="6" xfId="0" applyNumberFormat="1" applyFont="1" applyFill="1" applyBorder="1" applyAlignment="1">
      <alignment horizontal="center" vertical="center" wrapText="1"/>
    </xf>
    <xf numFmtId="1" fontId="26" fillId="19" borderId="19" xfId="0" applyNumberFormat="1" applyFont="1" applyFill="1" applyBorder="1" applyAlignment="1">
      <alignment horizontal="center" vertical="center" wrapText="1"/>
    </xf>
    <xf numFmtId="0" fontId="26" fillId="30"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2" borderId="53" xfId="0" applyFill="1" applyBorder="1" applyAlignment="1">
      <alignment horizontal="center" vertical="center" wrapText="1"/>
    </xf>
    <xf numFmtId="0" fontId="10" fillId="18" borderId="46" xfId="0" applyFont="1" applyFill="1" applyBorder="1" applyAlignment="1">
      <alignment horizontal="center" vertical="center" wrapText="1"/>
    </xf>
    <xf numFmtId="0" fontId="28" fillId="22" borderId="1" xfId="0" applyFont="1" applyFill="1" applyBorder="1" applyAlignment="1">
      <alignment vertical="center" wrapText="1"/>
    </xf>
    <xf numFmtId="0" fontId="28" fillId="22" borderId="53" xfId="0" applyFont="1" applyFill="1" applyBorder="1" applyAlignment="1">
      <alignment vertical="center" wrapText="1"/>
    </xf>
    <xf numFmtId="0" fontId="26" fillId="19"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8" borderId="0" xfId="0" applyFill="1" applyAlignment="1">
      <alignment wrapText="1"/>
    </xf>
    <xf numFmtId="0" fontId="10" fillId="31" borderId="46" xfId="0" applyFont="1" applyFill="1" applyBorder="1" applyAlignment="1">
      <alignment horizontal="center" vertical="center"/>
    </xf>
    <xf numFmtId="0" fontId="28" fillId="23" borderId="38" xfId="0" applyFont="1" applyFill="1" applyBorder="1" applyAlignment="1">
      <alignment vertical="center"/>
    </xf>
    <xf numFmtId="0" fontId="28" fillId="22" borderId="24" xfId="0" applyFont="1" applyFill="1" applyBorder="1" applyAlignment="1">
      <alignment horizontal="center" vertical="center" wrapText="1"/>
    </xf>
    <xf numFmtId="0" fontId="26" fillId="32" borderId="53" xfId="0" applyFont="1" applyFill="1" applyBorder="1" applyAlignment="1">
      <alignment horizontal="center" vertical="center" wrapText="1"/>
    </xf>
    <xf numFmtId="0" fontId="27" fillId="32" borderId="19" xfId="0" applyFont="1" applyFill="1" applyBorder="1" applyAlignment="1">
      <alignment horizontal="center" vertical="center" wrapText="1"/>
    </xf>
    <xf numFmtId="0" fontId="28" fillId="31" borderId="1" xfId="0" applyFont="1" applyFill="1" applyBorder="1" applyAlignment="1">
      <alignment vertical="center" wrapText="1"/>
    </xf>
    <xf numFmtId="14" fontId="28" fillId="33" borderId="1" xfId="0" applyNumberFormat="1" applyFont="1" applyFill="1" applyBorder="1" applyAlignment="1">
      <alignment vertical="center"/>
    </xf>
    <xf numFmtId="0" fontId="26" fillId="32" borderId="1" xfId="0" applyFont="1" applyFill="1" applyBorder="1" applyAlignment="1">
      <alignment horizontal="center" vertical="center" wrapText="1"/>
    </xf>
    <xf numFmtId="0" fontId="26" fillId="32" borderId="19" xfId="0" applyFont="1" applyFill="1" applyBorder="1" applyAlignment="1">
      <alignment horizontal="center" vertical="center" wrapText="1"/>
    </xf>
    <xf numFmtId="0" fontId="29" fillId="34" borderId="1" xfId="0" applyFont="1" applyFill="1" applyBorder="1" applyAlignment="1">
      <alignment horizontal="center" vertical="center" wrapText="1"/>
    </xf>
    <xf numFmtId="0" fontId="26" fillId="32" borderId="52" xfId="0" applyFont="1" applyFill="1" applyBorder="1" applyAlignment="1">
      <alignment horizontal="center" vertical="center" wrapText="1"/>
    </xf>
    <xf numFmtId="0" fontId="29" fillId="34" borderId="9" xfId="0" applyFont="1" applyFill="1" applyBorder="1" applyAlignment="1">
      <alignment horizontal="center" vertical="center" wrapText="1"/>
    </xf>
    <xf numFmtId="9" fontId="26" fillId="14" borderId="19" xfId="0" applyNumberFormat="1" applyFont="1" applyFill="1" applyBorder="1" applyAlignment="1">
      <alignment horizontal="center" vertical="center" wrapText="1"/>
    </xf>
    <xf numFmtId="9" fontId="26" fillId="14" borderId="18" xfId="0" applyNumberFormat="1" applyFont="1" applyFill="1" applyBorder="1" applyAlignment="1">
      <alignment horizontal="center" vertical="center" wrapText="1"/>
    </xf>
    <xf numFmtId="0" fontId="0" fillId="31" borderId="0" xfId="0" applyFill="1"/>
    <xf numFmtId="9" fontId="26" fillId="24" borderId="19" xfId="0" applyNumberFormat="1" applyFont="1" applyFill="1" applyBorder="1" applyAlignment="1">
      <alignment horizontal="center" vertical="center" wrapText="1"/>
    </xf>
    <xf numFmtId="9" fontId="26" fillId="24" borderId="18" xfId="0" applyNumberFormat="1" applyFont="1" applyFill="1" applyBorder="1" applyAlignment="1">
      <alignment horizontal="center" vertical="center" wrapText="1"/>
    </xf>
    <xf numFmtId="0" fontId="28" fillId="22" borderId="53" xfId="0" applyFont="1" applyFill="1" applyBorder="1" applyAlignment="1">
      <alignment horizontal="center" vertical="center" wrapText="1"/>
    </xf>
    <xf numFmtId="0" fontId="28" fillId="31" borderId="1" xfId="0" applyFont="1" applyFill="1" applyBorder="1" applyAlignment="1">
      <alignment vertical="center"/>
    </xf>
    <xf numFmtId="0" fontId="26" fillId="32"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9" borderId="43" xfId="0" applyFont="1" applyFill="1" applyBorder="1" applyAlignment="1">
      <alignment horizontal="center" vertical="center" wrapText="1"/>
    </xf>
    <xf numFmtId="0" fontId="26" fillId="19"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3" borderId="1" xfId="0" applyFill="1" applyBorder="1" applyAlignment="1">
      <alignment horizontal="center" vertical="center" wrapText="1"/>
    </xf>
    <xf numFmtId="14" fontId="0" fillId="0" borderId="1" xfId="0" applyNumberFormat="1" applyBorder="1" applyAlignment="1">
      <alignment horizontal="center" vertical="center"/>
    </xf>
    <xf numFmtId="167"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3" borderId="37" xfId="0" applyFill="1" applyBorder="1"/>
    <xf numFmtId="14" fontId="0" fillId="10" borderId="1" xfId="0" applyNumberFormat="1" applyFill="1" applyBorder="1" applyAlignment="1">
      <alignment horizontal="center" vertical="center"/>
    </xf>
    <xf numFmtId="14" fontId="0" fillId="18"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5"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5" borderId="3" xfId="0" applyFill="1" applyBorder="1"/>
    <xf numFmtId="0" fontId="0" fillId="35"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3" borderId="0" xfId="0" applyFill="1" applyAlignment="1">
      <alignment horizontal="left"/>
    </xf>
    <xf numFmtId="0" fontId="0" fillId="23" borderId="0" xfId="0" applyFill="1"/>
    <xf numFmtId="167" fontId="0" fillId="0" borderId="0" xfId="0" applyNumberFormat="1"/>
    <xf numFmtId="0" fontId="0" fillId="13" borderId="42" xfId="0" applyFill="1" applyBorder="1"/>
    <xf numFmtId="0" fontId="0" fillId="10" borderId="0" xfId="0" applyFill="1"/>
    <xf numFmtId="0" fontId="0" fillId="13" borderId="0" xfId="0" applyFill="1"/>
    <xf numFmtId="0" fontId="6" fillId="36" borderId="7" xfId="0" applyFont="1" applyFill="1" applyBorder="1" applyAlignment="1">
      <alignment horizontal="center" wrapText="1"/>
    </xf>
    <xf numFmtId="0" fontId="6" fillId="36"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8" borderId="1" xfId="0" applyFont="1" applyFill="1" applyBorder="1" applyAlignment="1">
      <alignment vertical="center" wrapText="1"/>
    </xf>
    <xf numFmtId="0" fontId="38" fillId="18" borderId="1" xfId="0" applyFont="1" applyFill="1" applyBorder="1" applyAlignment="1">
      <alignment horizontal="center" vertical="center" wrapText="1"/>
    </xf>
    <xf numFmtId="0" fontId="37" fillId="18" borderId="1" xfId="0" applyFont="1" applyFill="1" applyBorder="1" applyAlignment="1">
      <alignment horizontal="center" vertical="center" wrapText="1"/>
    </xf>
    <xf numFmtId="0" fontId="34" fillId="18"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9" borderId="0" xfId="0" applyFont="1" applyFill="1"/>
    <xf numFmtId="0" fontId="43" fillId="39" borderId="18" xfId="0" applyFont="1" applyFill="1" applyBorder="1" applyAlignment="1">
      <alignment vertical="center"/>
    </xf>
    <xf numFmtId="0" fontId="43" fillId="39" borderId="6" xfId="0" applyFont="1" applyFill="1" applyBorder="1" applyAlignment="1">
      <alignment vertical="center"/>
    </xf>
    <xf numFmtId="0" fontId="26" fillId="39" borderId="6" xfId="0" applyFont="1" applyFill="1" applyBorder="1" applyAlignment="1">
      <alignment horizontal="left" vertical="center"/>
    </xf>
    <xf numFmtId="0" fontId="26" fillId="39" borderId="6" xfId="0" applyFont="1" applyFill="1" applyBorder="1" applyAlignment="1">
      <alignment horizontal="left" vertical="center" wrapText="1"/>
    </xf>
    <xf numFmtId="0" fontId="43" fillId="39" borderId="6" xfId="0" applyFont="1" applyFill="1" applyBorder="1" applyAlignment="1">
      <alignment horizontal="left" vertical="center"/>
    </xf>
    <xf numFmtId="0" fontId="26" fillId="39" borderId="4" xfId="0" applyFont="1" applyFill="1" applyBorder="1" applyAlignment="1">
      <alignment horizontal="left" vertical="center" wrapText="1"/>
    </xf>
    <xf numFmtId="0" fontId="46" fillId="39" borderId="6" xfId="0" applyFont="1" applyFill="1" applyBorder="1" applyAlignment="1">
      <alignment vertical="center"/>
    </xf>
    <xf numFmtId="0" fontId="46" fillId="39" borderId="6" xfId="0" applyFont="1" applyFill="1" applyBorder="1" applyAlignment="1">
      <alignment horizontal="left" vertical="center"/>
    </xf>
    <xf numFmtId="0" fontId="43" fillId="0" borderId="6" xfId="0" applyFont="1" applyBorder="1" applyAlignment="1">
      <alignment vertical="center"/>
    </xf>
    <xf numFmtId="0" fontId="43" fillId="40" borderId="0" xfId="0" applyFont="1" applyFill="1"/>
    <xf numFmtId="0" fontId="44" fillId="40" borderId="72" xfId="0" applyFont="1" applyFill="1" applyBorder="1" applyAlignment="1">
      <alignment horizontal="center" vertical="center"/>
    </xf>
    <xf numFmtId="0" fontId="44" fillId="40"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9" fontId="50" fillId="0" borderId="19" xfId="0" applyNumberFormat="1" applyFont="1" applyBorder="1" applyAlignment="1">
      <alignment horizontal="center" vertical="center" wrapText="1"/>
    </xf>
    <xf numFmtId="0" fontId="49" fillId="0" borderId="1" xfId="0" applyFont="1" applyBorder="1"/>
    <xf numFmtId="168" fontId="51" fillId="0" borderId="19" xfId="0" applyNumberFormat="1" applyFont="1" applyBorder="1"/>
    <xf numFmtId="9" fontId="51" fillId="0" borderId="19" xfId="2" applyFont="1" applyBorder="1"/>
    <xf numFmtId="166" fontId="50" fillId="0" borderId="19" xfId="3" applyFont="1" applyFill="1" applyBorder="1" applyAlignment="1">
      <alignment horizontal="center" vertical="center" wrapText="1"/>
    </xf>
    <xf numFmtId="0" fontId="26" fillId="39"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50" borderId="1" xfId="0" applyFont="1" applyFill="1" applyBorder="1" applyAlignment="1">
      <alignment vertical="center" wrapText="1"/>
    </xf>
    <xf numFmtId="0" fontId="9" fillId="49" borderId="1" xfId="0" applyFont="1" applyFill="1" applyBorder="1" applyAlignment="1">
      <alignment horizontal="center" vertical="center" wrapText="1"/>
    </xf>
    <xf numFmtId="0" fontId="9" fillId="51" borderId="1" xfId="0" applyFont="1" applyFill="1" applyBorder="1" applyAlignment="1">
      <alignment horizontal="center" vertical="center" wrapText="1"/>
    </xf>
    <xf numFmtId="0" fontId="54" fillId="52" borderId="38" xfId="0" applyFont="1" applyFill="1" applyBorder="1" applyAlignment="1">
      <alignment horizontal="center" vertical="center" wrapText="1"/>
    </xf>
    <xf numFmtId="0" fontId="55" fillId="53" borderId="38" xfId="0" applyFont="1" applyFill="1" applyBorder="1" applyAlignment="1">
      <alignment vertical="center" wrapText="1"/>
    </xf>
    <xf numFmtId="0" fontId="56" fillId="54" borderId="38" xfId="0" applyFont="1" applyFill="1" applyBorder="1" applyAlignment="1">
      <alignment horizontal="center" vertical="center" wrapText="1"/>
    </xf>
    <xf numFmtId="0" fontId="45" fillId="57" borderId="38" xfId="0" applyFont="1" applyFill="1" applyBorder="1" applyAlignment="1">
      <alignment horizontal="center" vertical="center" wrapText="1"/>
    </xf>
    <xf numFmtId="0" fontId="49" fillId="0" borderId="1" xfId="0" applyFont="1" applyBorder="1" applyAlignment="1">
      <alignment horizontal="center"/>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0" fillId="0" borderId="19" xfId="0" applyBorder="1" applyAlignment="1">
      <alignment horizontal="center" vertical="center" wrapText="1"/>
    </xf>
    <xf numFmtId="0" fontId="49" fillId="0" borderId="15" xfId="0" applyFont="1" applyBorder="1" applyAlignment="1">
      <alignment horizontal="center"/>
    </xf>
    <xf numFmtId="0" fontId="10" fillId="60" borderId="1" xfId="0" applyFont="1" applyFill="1" applyBorder="1" applyAlignment="1">
      <alignment horizontal="center" vertical="center"/>
    </xf>
    <xf numFmtId="0" fontId="9" fillId="10"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61" borderId="38" xfId="0" applyFont="1" applyFill="1" applyBorder="1" applyAlignment="1">
      <alignment horizontal="center" vertical="center" wrapText="1"/>
    </xf>
    <xf numFmtId="0" fontId="9" fillId="62" borderId="38" xfId="0" applyFont="1" applyFill="1" applyBorder="1" applyAlignment="1">
      <alignment vertical="center" wrapText="1"/>
    </xf>
    <xf numFmtId="0" fontId="8" fillId="63" borderId="38" xfId="0" applyFont="1" applyFill="1" applyBorder="1" applyAlignment="1">
      <alignment horizontal="center" vertical="center" wrapText="1"/>
    </xf>
    <xf numFmtId="0" fontId="9" fillId="16" borderId="38" xfId="0" applyFont="1" applyFill="1" applyBorder="1" applyAlignment="1">
      <alignment horizontal="center" vertical="center" wrapText="1"/>
    </xf>
    <xf numFmtId="0" fontId="0" fillId="66" borderId="38" xfId="0" applyFill="1" applyBorder="1" applyAlignment="1">
      <alignment horizontal="center" vertical="center" wrapText="1"/>
    </xf>
    <xf numFmtId="0" fontId="0" fillId="66" borderId="1" xfId="0" applyFill="1" applyBorder="1" applyAlignment="1">
      <alignment horizontal="center" vertical="center" wrapText="1"/>
    </xf>
    <xf numFmtId="0" fontId="17" fillId="66" borderId="1" xfId="0" applyFont="1" applyFill="1" applyBorder="1" applyAlignment="1">
      <alignment vertical="center" wrapText="1"/>
    </xf>
    <xf numFmtId="0" fontId="17" fillId="66"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0" fontId="17" fillId="66" borderId="1" xfId="0" applyFont="1" applyFill="1" applyBorder="1" applyAlignment="1">
      <alignment horizontal="center" vertical="top" wrapText="1"/>
    </xf>
    <xf numFmtId="14" fontId="17" fillId="66" borderId="1" xfId="0" applyNumberFormat="1" applyFont="1" applyFill="1" applyBorder="1" applyAlignment="1">
      <alignment horizontal="center" vertical="center" wrapText="1"/>
    </xf>
    <xf numFmtId="9" fontId="29" fillId="0" borderId="1" xfId="2" applyFont="1" applyFill="1" applyBorder="1" applyAlignment="1" applyProtection="1">
      <alignment horizontal="center" vertical="center" wrapText="1"/>
    </xf>
    <xf numFmtId="9" fontId="7" fillId="10" borderId="1" xfId="2" applyFont="1" applyFill="1" applyBorder="1" applyAlignment="1" applyProtection="1">
      <alignment horizontal="center" vertical="center" wrapText="1"/>
    </xf>
    <xf numFmtId="9" fontId="26" fillId="0" borderId="1" xfId="2" applyFont="1" applyBorder="1" applyAlignment="1">
      <alignment horizontal="center" vertical="center" wrapText="1"/>
    </xf>
    <xf numFmtId="0" fontId="26" fillId="18" borderId="1" xfId="0" applyFont="1" applyFill="1" applyBorder="1" applyAlignment="1">
      <alignment horizontal="justify" vertical="center" wrapText="1"/>
    </xf>
    <xf numFmtId="9" fontId="9" fillId="0" borderId="1" xfId="2" applyFont="1" applyBorder="1" applyAlignment="1">
      <alignment horizontal="center" vertical="center" wrapText="1"/>
    </xf>
    <xf numFmtId="9" fontId="26" fillId="0" borderId="1" xfId="0" applyNumberFormat="1" applyFont="1" applyBorder="1" applyAlignment="1">
      <alignment horizontal="center" vertical="center" wrapText="1"/>
    </xf>
    <xf numFmtId="0" fontId="49" fillId="18" borderId="1" xfId="0" applyFont="1" applyFill="1" applyBorder="1" applyAlignment="1">
      <alignment horizontal="center" vertical="center"/>
    </xf>
    <xf numFmtId="167" fontId="17" fillId="25" borderId="1" xfId="3" applyNumberFormat="1" applyFont="1" applyFill="1" applyBorder="1" applyAlignment="1" applyProtection="1">
      <alignment horizontal="center" vertical="center" wrapText="1"/>
    </xf>
    <xf numFmtId="167" fontId="27" fillId="18" borderId="1" xfId="3" applyNumberFormat="1" applyFont="1" applyFill="1" applyBorder="1" applyAlignment="1" applyProtection="1">
      <alignment horizontal="center" vertical="center" wrapText="1"/>
    </xf>
    <xf numFmtId="0" fontId="9" fillId="18" borderId="1" xfId="0" applyFont="1" applyFill="1" applyBorder="1" applyAlignment="1">
      <alignment horizontal="center" vertical="center" wrapText="1"/>
    </xf>
    <xf numFmtId="0" fontId="0" fillId="66" borderId="1" xfId="0" applyFill="1" applyBorder="1" applyAlignment="1">
      <alignment vertical="center" wrapText="1"/>
    </xf>
    <xf numFmtId="9" fontId="26" fillId="0" borderId="1" xfId="2" applyFont="1" applyFill="1" applyBorder="1" applyAlignment="1" applyProtection="1">
      <alignment horizontal="center" vertical="center" wrapText="1"/>
    </xf>
    <xf numFmtId="9" fontId="9" fillId="0" borderId="1" xfId="0" applyNumberFormat="1" applyFont="1" applyBorder="1" applyAlignment="1">
      <alignment horizontal="center" vertical="center" wrapText="1"/>
    </xf>
    <xf numFmtId="0" fontId="58" fillId="11" borderId="1" xfId="0" applyFont="1" applyFill="1" applyBorder="1" applyAlignment="1">
      <alignment horizontal="center" vertical="center"/>
    </xf>
    <xf numFmtId="9" fontId="0" fillId="0" borderId="19" xfId="2" applyFont="1" applyFill="1" applyBorder="1" applyAlignment="1">
      <alignment horizontal="center" vertical="center" wrapText="1"/>
    </xf>
    <xf numFmtId="14" fontId="49" fillId="0" borderId="1" xfId="0" applyNumberFormat="1" applyFont="1" applyBorder="1" applyAlignment="1">
      <alignment horizontal="center" vertical="center"/>
    </xf>
    <xf numFmtId="0" fontId="26" fillId="0" borderId="1" xfId="0" applyFont="1" applyBorder="1" applyAlignment="1">
      <alignment horizontal="justify" vertical="center" wrapText="1"/>
    </xf>
    <xf numFmtId="0" fontId="46" fillId="0" borderId="1" xfId="0" applyFont="1" applyBorder="1" applyAlignment="1">
      <alignment horizontal="justify" vertical="center" wrapText="1"/>
    </xf>
    <xf numFmtId="9" fontId="10" fillId="18" borderId="1" xfId="2" applyFont="1" applyFill="1" applyBorder="1" applyAlignment="1">
      <alignment horizontal="center" vertical="center"/>
    </xf>
    <xf numFmtId="0" fontId="17" fillId="0" borderId="19" xfId="0" applyFont="1" applyBorder="1" applyAlignment="1">
      <alignment horizontal="center" vertical="center" wrapText="1"/>
    </xf>
    <xf numFmtId="9" fontId="49" fillId="0" borderId="1" xfId="2" applyFont="1" applyFill="1" applyBorder="1" applyAlignment="1">
      <alignment horizontal="center" vertical="center"/>
    </xf>
    <xf numFmtId="170" fontId="29" fillId="0" borderId="1" xfId="2" applyNumberFormat="1" applyFont="1" applyFill="1" applyBorder="1" applyAlignment="1" applyProtection="1">
      <alignment horizontal="center" vertical="center" wrapText="1"/>
    </xf>
    <xf numFmtId="0" fontId="58" fillId="0" borderId="0" xfId="0" applyFont="1" applyAlignment="1">
      <alignment horizontal="center" vertical="center"/>
    </xf>
    <xf numFmtId="0" fontId="0" fillId="0" borderId="0" xfId="0" applyAlignment="1">
      <alignment horizontal="center" vertical="center" wrapText="1"/>
    </xf>
    <xf numFmtId="9" fontId="49" fillId="0" borderId="0" xfId="2" applyFont="1" applyFill="1" applyBorder="1" applyAlignment="1">
      <alignment horizontal="center" vertical="center"/>
    </xf>
    <xf numFmtId="0" fontId="0" fillId="0" borderId="0" xfId="0" applyAlignment="1">
      <alignment horizontal="left" vertical="center" wrapText="1"/>
    </xf>
    <xf numFmtId="14" fontId="49" fillId="0" borderId="0" xfId="0" applyNumberFormat="1" applyFont="1" applyAlignment="1">
      <alignment horizontal="center" vertical="center"/>
    </xf>
    <xf numFmtId="167" fontId="49" fillId="0" borderId="0" xfId="3" applyNumberFormat="1" applyFont="1" applyFill="1" applyBorder="1" applyAlignment="1">
      <alignment horizontal="center" vertical="center"/>
    </xf>
    <xf numFmtId="167" fontId="49" fillId="0" borderId="0" xfId="0" applyNumberFormat="1" applyFont="1"/>
    <xf numFmtId="166" fontId="49" fillId="0" borderId="0" xfId="3" applyFont="1" applyFill="1" applyBorder="1"/>
    <xf numFmtId="167" fontId="27" fillId="0" borderId="0" xfId="0" applyNumberFormat="1" applyFont="1"/>
    <xf numFmtId="171" fontId="27" fillId="0" borderId="0" xfId="0" applyNumberFormat="1" applyFont="1"/>
    <xf numFmtId="166" fontId="49" fillId="0" borderId="0" xfId="3" applyFont="1"/>
    <xf numFmtId="165" fontId="49" fillId="0" borderId="0" xfId="0" applyNumberFormat="1" applyFont="1"/>
    <xf numFmtId="0" fontId="45" fillId="47" borderId="1" xfId="0" applyFont="1" applyFill="1" applyBorder="1" applyAlignment="1">
      <alignment horizontal="center" vertical="center"/>
    </xf>
    <xf numFmtId="0" fontId="9" fillId="0" borderId="19" xfId="0" applyFont="1" applyBorder="1" applyAlignment="1">
      <alignment horizontal="center" vertical="center" wrapText="1"/>
    </xf>
    <xf numFmtId="0" fontId="9" fillId="0" borderId="1" xfId="0" applyFont="1" applyBorder="1" applyAlignment="1">
      <alignment vertical="center" wrapText="1"/>
    </xf>
    <xf numFmtId="0" fontId="43" fillId="0" borderId="38" xfId="0" applyFont="1" applyBorder="1" applyAlignment="1">
      <alignment horizontal="center" vertical="center" wrapText="1"/>
    </xf>
    <xf numFmtId="0" fontId="43" fillId="0" borderId="0" xfId="0" applyFont="1"/>
    <xf numFmtId="0" fontId="45" fillId="47" borderId="0" xfId="0" applyFont="1" applyFill="1" applyAlignment="1">
      <alignment horizontal="center" vertical="center"/>
    </xf>
    <xf numFmtId="14" fontId="43" fillId="0" borderId="1" xfId="0" applyNumberFormat="1" applyFont="1" applyBorder="1" applyAlignment="1">
      <alignment horizontal="center" vertical="center"/>
    </xf>
    <xf numFmtId="170" fontId="26" fillId="0" borderId="1" xfId="2" applyNumberFormat="1" applyFont="1" applyFill="1" applyBorder="1" applyAlignment="1" applyProtection="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vertical="center" wrapText="1"/>
    </xf>
    <xf numFmtId="9" fontId="49" fillId="0" borderId="0" xfId="2" applyFont="1"/>
    <xf numFmtId="0" fontId="63" fillId="0" borderId="1" xfId="0" applyFont="1" applyBorder="1" applyAlignment="1">
      <alignment horizontal="center" vertical="center" wrapText="1"/>
    </xf>
    <xf numFmtId="0" fontId="43" fillId="0" borderId="19" xfId="0" applyFont="1" applyBorder="1" applyAlignment="1">
      <alignment horizontal="center" vertical="center" wrapText="1"/>
    </xf>
    <xf numFmtId="14" fontId="63" fillId="0" borderId="1" xfId="0" applyNumberFormat="1" applyFont="1" applyBorder="1" applyAlignment="1">
      <alignment horizontal="center" vertical="center"/>
    </xf>
    <xf numFmtId="0" fontId="64" fillId="47" borderId="0" xfId="0" applyFont="1" applyFill="1" applyAlignment="1">
      <alignment horizontal="center" vertical="center"/>
    </xf>
    <xf numFmtId="0" fontId="65" fillId="0" borderId="38" xfId="0" applyFont="1" applyBorder="1" applyAlignment="1">
      <alignment horizontal="center" vertical="center" wrapText="1"/>
    </xf>
    <xf numFmtId="0" fontId="25" fillId="0" borderId="0" xfId="0" applyFont="1"/>
    <xf numFmtId="0" fontId="26" fillId="0" borderId="19" xfId="0" applyFont="1" applyBorder="1" applyAlignment="1">
      <alignment horizontal="center" vertical="center" wrapText="1"/>
    </xf>
    <xf numFmtId="9" fontId="26" fillId="0" borderId="19" xfId="0" applyNumberFormat="1" applyFont="1" applyBorder="1" applyAlignment="1">
      <alignment horizontal="center" vertical="center" wrapText="1"/>
    </xf>
    <xf numFmtId="14" fontId="26" fillId="0" borderId="19" xfId="0" applyNumberFormat="1" applyFont="1" applyBorder="1" applyAlignment="1">
      <alignment horizontal="center" vertical="center" wrapText="1"/>
    </xf>
    <xf numFmtId="0" fontId="65" fillId="0" borderId="1" xfId="0" applyFont="1" applyBorder="1" applyAlignment="1">
      <alignment vertical="center" wrapText="1"/>
    </xf>
    <xf numFmtId="0" fontId="65" fillId="0" borderId="1"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center" vertical="center" wrapText="1"/>
    </xf>
    <xf numFmtId="166" fontId="10" fillId="0" borderId="1" xfId="3" applyFont="1" applyBorder="1"/>
    <xf numFmtId="0" fontId="26" fillId="68" borderId="19" xfId="0" applyFont="1" applyFill="1" applyBorder="1" applyAlignment="1">
      <alignment horizontal="justify" vertical="center" wrapText="1"/>
    </xf>
    <xf numFmtId="0" fontId="43" fillId="68" borderId="38" xfId="0" applyFont="1" applyFill="1" applyBorder="1" applyAlignment="1">
      <alignment horizontal="justify" vertical="center" wrapText="1"/>
    </xf>
    <xf numFmtId="0" fontId="63" fillId="68" borderId="1" xfId="0" applyFont="1" applyFill="1" applyBorder="1" applyAlignment="1">
      <alignment horizontal="justify" vertical="center" wrapText="1"/>
    </xf>
    <xf numFmtId="0" fontId="26" fillId="68" borderId="1" xfId="0" applyFont="1" applyFill="1" applyBorder="1" applyAlignment="1">
      <alignment horizontal="justify" vertical="center" wrapText="1"/>
    </xf>
    <xf numFmtId="0" fontId="26" fillId="69" borderId="19" xfId="0" applyFont="1" applyFill="1" applyBorder="1" applyAlignment="1">
      <alignment horizontal="center" vertical="center" wrapText="1"/>
    </xf>
    <xf numFmtId="0" fontId="43" fillId="69" borderId="38" xfId="0" applyFont="1" applyFill="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57" fillId="59" borderId="1" xfId="0" applyFont="1" applyFill="1" applyBorder="1" applyAlignment="1">
      <alignment horizontal="center" vertical="center" wrapText="1"/>
    </xf>
    <xf numFmtId="0" fontId="7" fillId="49" borderId="1" xfId="0" applyFont="1" applyFill="1" applyBorder="1" applyAlignment="1">
      <alignment horizontal="center" vertical="center" wrapText="1"/>
    </xf>
    <xf numFmtId="0" fontId="54" fillId="52" borderId="1" xfId="0" applyFont="1" applyFill="1" applyBorder="1" applyAlignment="1">
      <alignment horizontal="center" vertical="center" wrapText="1"/>
    </xf>
    <xf numFmtId="0" fontId="55" fillId="53" borderId="1" xfId="0" applyFont="1" applyFill="1" applyBorder="1" applyAlignment="1">
      <alignment horizontal="center" vertical="center" wrapText="1"/>
    </xf>
    <xf numFmtId="0" fontId="55" fillId="53" borderId="38" xfId="0" applyFont="1" applyFill="1" applyBorder="1" applyAlignment="1">
      <alignment horizontal="center" vertical="center" wrapText="1"/>
    </xf>
    <xf numFmtId="0" fontId="56" fillId="54" borderId="1" xfId="0" applyFont="1" applyFill="1" applyBorder="1" applyAlignment="1">
      <alignment horizontal="center" vertical="center" wrapText="1"/>
    </xf>
    <xf numFmtId="0" fontId="25" fillId="0" borderId="38"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19" xfId="0" applyFont="1" applyBorder="1" applyAlignment="1">
      <alignment horizontal="center" vertical="center" wrapText="1"/>
    </xf>
    <xf numFmtId="167" fontId="66" fillId="67" borderId="43" xfId="3" applyNumberFormat="1" applyFont="1" applyFill="1" applyBorder="1" applyAlignment="1">
      <alignment horizontal="center" vertical="center" wrapText="1"/>
    </xf>
    <xf numFmtId="167" fontId="66" fillId="67" borderId="19" xfId="3" applyNumberFormat="1" applyFont="1" applyFill="1" applyBorder="1" applyAlignment="1">
      <alignment horizontal="center" vertical="center" wrapText="1"/>
    </xf>
    <xf numFmtId="0" fontId="66" fillId="67" borderId="43" xfId="0" applyFont="1" applyFill="1" applyBorder="1" applyAlignment="1">
      <alignment horizontal="center" vertical="center" wrapText="1"/>
    </xf>
    <xf numFmtId="0" fontId="66" fillId="67" borderId="19" xfId="0" applyFont="1" applyFill="1" applyBorder="1" applyAlignment="1">
      <alignment horizontal="center" vertical="center" wrapText="1"/>
    </xf>
    <xf numFmtId="167" fontId="9" fillId="67" borderId="38" xfId="3" applyNumberFormat="1" applyFont="1" applyFill="1" applyBorder="1" applyAlignment="1">
      <alignment horizontal="center" vertical="center" wrapText="1"/>
    </xf>
    <xf numFmtId="167" fontId="9" fillId="67" borderId="43" xfId="3" applyNumberFormat="1" applyFont="1" applyFill="1" applyBorder="1" applyAlignment="1">
      <alignment horizontal="center" vertical="center" wrapText="1"/>
    </xf>
    <xf numFmtId="167" fontId="9" fillId="67" borderId="19" xfId="3" applyNumberFormat="1" applyFont="1" applyFill="1" applyBorder="1" applyAlignment="1">
      <alignment horizontal="center" vertical="center" wrapText="1"/>
    </xf>
    <xf numFmtId="0" fontId="9" fillId="67" borderId="38" xfId="0" applyFont="1" applyFill="1" applyBorder="1" applyAlignment="1">
      <alignment horizontal="center" vertical="center" wrapText="1"/>
    </xf>
    <xf numFmtId="0" fontId="9" fillId="67" borderId="43" xfId="0" applyFont="1" applyFill="1" applyBorder="1" applyAlignment="1">
      <alignment horizontal="center" vertical="center" wrapText="1"/>
    </xf>
    <xf numFmtId="0" fontId="9" fillId="67" borderId="19" xfId="0" applyFont="1" applyFill="1" applyBorder="1" applyAlignment="1">
      <alignment horizontal="center" vertical="center" wrapText="1"/>
    </xf>
    <xf numFmtId="0" fontId="43" fillId="0" borderId="38"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19" xfId="0" applyFont="1" applyBorder="1" applyAlignment="1">
      <alignment horizontal="center" vertical="center" wrapText="1"/>
    </xf>
    <xf numFmtId="0" fontId="49" fillId="0" borderId="0" xfId="0" applyFont="1" applyAlignment="1">
      <alignment horizontal="center"/>
    </xf>
    <xf numFmtId="0" fontId="8" fillId="47" borderId="1" xfId="0" applyFont="1" applyFill="1" applyBorder="1" applyAlignment="1">
      <alignment horizontal="center" vertical="center"/>
    </xf>
    <xf numFmtId="0" fontId="44" fillId="48" borderId="1" xfId="0" applyFont="1" applyFill="1" applyBorder="1" applyAlignment="1">
      <alignment horizontal="center" vertical="center" wrapText="1"/>
    </xf>
    <xf numFmtId="0" fontId="41" fillId="47" borderId="63" xfId="0" applyFont="1" applyFill="1" applyBorder="1" applyAlignment="1">
      <alignment horizontal="center" vertical="center"/>
    </xf>
    <xf numFmtId="0" fontId="41" fillId="47" borderId="64" xfId="0" applyFont="1" applyFill="1" applyBorder="1" applyAlignment="1">
      <alignment horizontal="center" vertical="center"/>
    </xf>
    <xf numFmtId="0" fontId="41" fillId="47" borderId="48" xfId="0" applyFont="1" applyFill="1" applyBorder="1" applyAlignment="1">
      <alignment horizontal="center" vertical="center"/>
    </xf>
    <xf numFmtId="0" fontId="41" fillId="56" borderId="7" xfId="0" applyFont="1" applyFill="1" applyBorder="1" applyAlignment="1">
      <alignment horizontal="center" vertical="center" wrapText="1"/>
    </xf>
    <xf numFmtId="0" fontId="41" fillId="56" borderId="8" xfId="0" applyFont="1" applyFill="1" applyBorder="1" applyAlignment="1">
      <alignment horizontal="center" vertical="center" wrapText="1"/>
    </xf>
    <xf numFmtId="0" fontId="41" fillId="56" borderId="9" xfId="0" applyFont="1" applyFill="1" applyBorder="1" applyAlignment="1">
      <alignment horizontal="center" vertical="center" wrapText="1"/>
    </xf>
    <xf numFmtId="0" fontId="41" fillId="47" borderId="39" xfId="0" applyFont="1" applyFill="1" applyBorder="1" applyAlignment="1">
      <alignment horizontal="center" vertical="center"/>
    </xf>
    <xf numFmtId="0" fontId="41" fillId="47" borderId="8" xfId="0" applyFont="1" applyFill="1" applyBorder="1" applyAlignment="1">
      <alignment horizontal="center" vertical="center"/>
    </xf>
    <xf numFmtId="0" fontId="41" fillId="47" borderId="9" xfId="0" applyFont="1" applyFill="1" applyBorder="1" applyAlignment="1">
      <alignment horizontal="center" vertical="center"/>
    </xf>
    <xf numFmtId="0" fontId="57" fillId="55" borderId="1" xfId="0" applyFont="1" applyFill="1" applyBorder="1" applyAlignment="1">
      <alignment horizontal="center" vertical="center" wrapText="1"/>
    </xf>
    <xf numFmtId="0" fontId="57" fillId="55" borderId="38" xfId="0" applyFont="1" applyFill="1" applyBorder="1" applyAlignment="1">
      <alignment horizontal="center" vertical="center" wrapText="1"/>
    </xf>
    <xf numFmtId="0" fontId="45" fillId="57" borderId="1" xfId="0" applyFont="1" applyFill="1" applyBorder="1" applyAlignment="1">
      <alignment horizontal="center" vertical="center" wrapText="1"/>
    </xf>
    <xf numFmtId="0" fontId="45" fillId="58" borderId="1" xfId="0" applyFont="1" applyFill="1" applyBorder="1" applyAlignment="1">
      <alignment horizontal="center" vertical="center" wrapText="1"/>
    </xf>
    <xf numFmtId="0" fontId="45" fillId="58"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7"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7" borderId="7" xfId="0" applyFont="1" applyFill="1" applyBorder="1" applyAlignment="1">
      <alignment horizontal="left" vertical="center" wrapText="1"/>
    </xf>
    <xf numFmtId="0" fontId="42" fillId="47" borderId="8" xfId="0" applyFont="1" applyFill="1" applyBorder="1" applyAlignment="1">
      <alignment horizontal="left" vertical="center" wrapText="1"/>
    </xf>
    <xf numFmtId="0" fontId="42" fillId="47" borderId="9" xfId="0" applyFont="1" applyFill="1" applyBorder="1" applyAlignment="1">
      <alignment horizontal="left" vertical="center" wrapText="1"/>
    </xf>
    <xf numFmtId="0" fontId="50" fillId="0" borderId="7" xfId="0" applyFont="1" applyBorder="1" applyAlignment="1">
      <alignment horizontal="left" vertical="center" wrapText="1"/>
    </xf>
    <xf numFmtId="0" fontId="50" fillId="0" borderId="8" xfId="0" applyFont="1" applyBorder="1" applyAlignment="1">
      <alignment horizontal="left" vertical="center" wrapText="1"/>
    </xf>
    <xf numFmtId="0" fontId="50"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2" fillId="60" borderId="1" xfId="0" applyFont="1" applyFill="1" applyBorder="1" applyAlignment="1">
      <alignment horizontal="left" vertical="center" wrapText="1"/>
    </xf>
    <xf numFmtId="0" fontId="42" fillId="60" borderId="7" xfId="0" applyFont="1" applyFill="1" applyBorder="1" applyAlignment="1">
      <alignment horizontal="left" vertical="center" wrapText="1"/>
    </xf>
    <xf numFmtId="0" fontId="42" fillId="60" borderId="8" xfId="0" applyFont="1" applyFill="1" applyBorder="1" applyAlignment="1">
      <alignment horizontal="left" vertical="center" wrapText="1"/>
    </xf>
    <xf numFmtId="0" fontId="42" fillId="6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5" fillId="64" borderId="1" xfId="0" applyFont="1" applyFill="1" applyBorder="1" applyAlignment="1">
      <alignment horizontal="center" vertical="center" wrapText="1"/>
    </xf>
    <xf numFmtId="0" fontId="45" fillId="64" borderId="38" xfId="0" applyFont="1" applyFill="1" applyBorder="1" applyAlignment="1">
      <alignment horizontal="center" vertical="center" wrapText="1"/>
    </xf>
    <xf numFmtId="0" fontId="41" fillId="60" borderId="63" xfId="0" applyFont="1" applyFill="1" applyBorder="1" applyAlignment="1">
      <alignment horizontal="center" vertical="center"/>
    </xf>
    <xf numFmtId="0" fontId="41" fillId="60" borderId="64" xfId="0" applyFont="1" applyFill="1" applyBorder="1" applyAlignment="1">
      <alignment horizontal="center" vertical="center"/>
    </xf>
    <xf numFmtId="0" fontId="41" fillId="60" borderId="48" xfId="0" applyFont="1" applyFill="1" applyBorder="1" applyAlignment="1">
      <alignment horizontal="center" vertical="center"/>
    </xf>
    <xf numFmtId="0" fontId="41" fillId="11" borderId="39" xfId="0" applyFont="1" applyFill="1" applyBorder="1" applyAlignment="1">
      <alignment horizontal="center" vertical="center"/>
    </xf>
    <xf numFmtId="0" fontId="41" fillId="11" borderId="8" xfId="0" applyFont="1" applyFill="1" applyBorder="1" applyAlignment="1">
      <alignment horizontal="center" vertical="center"/>
    </xf>
    <xf numFmtId="0" fontId="41" fillId="11" borderId="9" xfId="0" applyFont="1" applyFill="1" applyBorder="1" applyAlignment="1">
      <alignment horizontal="center" vertical="center"/>
    </xf>
    <xf numFmtId="0" fontId="41" fillId="38" borderId="7" xfId="0" applyFont="1" applyFill="1" applyBorder="1" applyAlignment="1">
      <alignment horizontal="center" vertical="center" wrapText="1"/>
    </xf>
    <xf numFmtId="0" fontId="41" fillId="38" borderId="8" xfId="0" applyFont="1" applyFill="1" applyBorder="1" applyAlignment="1">
      <alignment horizontal="center" vertical="center" wrapText="1"/>
    </xf>
    <xf numFmtId="0" fontId="41" fillId="38" borderId="9" xfId="0" applyFont="1" applyFill="1" applyBorder="1" applyAlignment="1">
      <alignment horizontal="center" vertical="center" wrapText="1"/>
    </xf>
    <xf numFmtId="0" fontId="10" fillId="60" borderId="1" xfId="0" applyFont="1" applyFill="1" applyBorder="1" applyAlignment="1">
      <alignment horizontal="center" vertical="center"/>
    </xf>
    <xf numFmtId="0" fontId="44" fillId="1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61" borderId="1" xfId="0" applyFont="1" applyFill="1" applyBorder="1" applyAlignment="1">
      <alignment horizontal="center" vertical="center" wrapText="1"/>
    </xf>
    <xf numFmtId="0" fontId="9" fillId="62" borderId="1" xfId="0" applyFont="1" applyFill="1" applyBorder="1" applyAlignment="1">
      <alignment horizontal="center" vertical="center" wrapText="1"/>
    </xf>
    <xf numFmtId="0" fontId="9" fillId="62" borderId="38" xfId="0" applyFont="1" applyFill="1" applyBorder="1" applyAlignment="1">
      <alignment horizontal="center" vertical="center" wrapText="1"/>
    </xf>
    <xf numFmtId="0" fontId="8" fillId="63" borderId="1" xfId="0" applyFont="1" applyFill="1" applyBorder="1" applyAlignment="1">
      <alignment horizontal="center" vertical="center" wrapText="1"/>
    </xf>
    <xf numFmtId="0" fontId="45" fillId="65" borderId="38" xfId="0" applyFont="1" applyFill="1" applyBorder="1" applyAlignment="1">
      <alignment horizontal="center" vertical="center" wrapText="1"/>
    </xf>
    <xf numFmtId="0" fontId="45" fillId="65" borderId="43"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38" xfId="0" applyFont="1" applyFill="1" applyBorder="1" applyAlignment="1">
      <alignment horizontal="center" vertical="center" wrapText="1"/>
    </xf>
    <xf numFmtId="0" fontId="26" fillId="18" borderId="38" xfId="0" applyFont="1" applyFill="1" applyBorder="1" applyAlignment="1">
      <alignment horizontal="center" vertical="center" wrapText="1"/>
    </xf>
    <xf numFmtId="0" fontId="26" fillId="18" borderId="19" xfId="0" applyFont="1" applyFill="1" applyBorder="1" applyAlignment="1">
      <alignment horizontal="center" vertical="center" wrapText="1"/>
    </xf>
    <xf numFmtId="167" fontId="49" fillId="25" borderId="1" xfId="3" applyNumberFormat="1" applyFont="1" applyFill="1" applyBorder="1" applyAlignment="1">
      <alignment horizontal="center" vertical="center"/>
    </xf>
    <xf numFmtId="0" fontId="49" fillId="18" borderId="38" xfId="0" applyFont="1" applyFill="1" applyBorder="1" applyAlignment="1">
      <alignment horizontal="center" vertical="center" wrapText="1"/>
    </xf>
    <xf numFmtId="0" fontId="49" fillId="18" borderId="43" xfId="0" applyFont="1" applyFill="1" applyBorder="1" applyAlignment="1">
      <alignment horizontal="center" vertical="center" wrapText="1"/>
    </xf>
    <xf numFmtId="0" fontId="49" fillId="18" borderId="19" xfId="0" applyFont="1" applyFill="1" applyBorder="1" applyAlignment="1">
      <alignment horizontal="center" vertical="center" wrapText="1"/>
    </xf>
    <xf numFmtId="166" fontId="49" fillId="18" borderId="38" xfId="3" applyFont="1" applyFill="1" applyBorder="1" applyAlignment="1">
      <alignment horizontal="center" vertical="center"/>
    </xf>
    <xf numFmtId="166" fontId="49" fillId="18" borderId="43" xfId="3" applyFont="1" applyFill="1" applyBorder="1" applyAlignment="1">
      <alignment horizontal="center" vertical="center"/>
    </xf>
    <xf numFmtId="166" fontId="49" fillId="18" borderId="19" xfId="3" applyFont="1" applyFill="1" applyBorder="1" applyAlignment="1">
      <alignment horizontal="center" vertical="center"/>
    </xf>
    <xf numFmtId="167" fontId="49" fillId="18" borderId="38" xfId="3" applyNumberFormat="1" applyFont="1" applyFill="1" applyBorder="1" applyAlignment="1">
      <alignment horizontal="center" vertical="center"/>
    </xf>
    <xf numFmtId="167" fontId="49" fillId="18" borderId="43" xfId="3" applyNumberFormat="1" applyFont="1" applyFill="1" applyBorder="1" applyAlignment="1">
      <alignment horizontal="center" vertical="center"/>
    </xf>
    <xf numFmtId="167" fontId="49" fillId="18" borderId="19" xfId="3" applyNumberFormat="1" applyFont="1" applyFill="1" applyBorder="1" applyAlignment="1">
      <alignment horizontal="center" vertical="center"/>
    </xf>
    <xf numFmtId="0" fontId="49" fillId="18" borderId="38" xfId="0" applyFont="1" applyFill="1" applyBorder="1" applyAlignment="1">
      <alignment horizontal="center" vertical="center"/>
    </xf>
    <xf numFmtId="0" fontId="49" fillId="18" borderId="43" xfId="0" applyFont="1" applyFill="1" applyBorder="1" applyAlignment="1">
      <alignment horizontal="center" vertical="center"/>
    </xf>
    <xf numFmtId="0" fontId="49" fillId="18" borderId="19" xfId="0" applyFont="1" applyFill="1" applyBorder="1" applyAlignment="1">
      <alignment horizontal="center" vertical="center"/>
    </xf>
    <xf numFmtId="0" fontId="47" fillId="40" borderId="65" xfId="0" applyFont="1" applyFill="1" applyBorder="1" applyAlignment="1">
      <alignment horizontal="center" vertical="center" wrapText="1"/>
    </xf>
    <xf numFmtId="0" fontId="47" fillId="40" borderId="66" xfId="0" applyFont="1" applyFill="1" applyBorder="1" applyAlignment="1">
      <alignment horizontal="center" vertical="center" wrapText="1"/>
    </xf>
    <xf numFmtId="0" fontId="47" fillId="40" borderId="67" xfId="0" applyFont="1" applyFill="1" applyBorder="1" applyAlignment="1">
      <alignment horizontal="center" vertical="center" wrapText="1"/>
    </xf>
    <xf numFmtId="0" fontId="45" fillId="41" borderId="65" xfId="0" applyFont="1" applyFill="1" applyBorder="1" applyAlignment="1">
      <alignment horizontal="center" vertical="center"/>
    </xf>
    <xf numFmtId="0" fontId="45" fillId="41" borderId="66" xfId="0" applyFont="1" applyFill="1" applyBorder="1" applyAlignment="1">
      <alignment horizontal="center" vertical="center"/>
    </xf>
    <xf numFmtId="0" fontId="45" fillId="41" borderId="67" xfId="0" applyFont="1" applyFill="1" applyBorder="1" applyAlignment="1">
      <alignment horizontal="center" vertical="center"/>
    </xf>
    <xf numFmtId="0" fontId="44" fillId="41" borderId="68" xfId="0" applyFont="1" applyFill="1" applyBorder="1" applyAlignment="1">
      <alignment horizontal="left" vertical="center"/>
    </xf>
    <xf numFmtId="0" fontId="44" fillId="41" borderId="69" xfId="0" applyFont="1" applyFill="1" applyBorder="1" applyAlignment="1">
      <alignment horizontal="left" vertical="center"/>
    </xf>
    <xf numFmtId="0" fontId="43" fillId="40" borderId="69" xfId="0" applyFont="1" applyFill="1" applyBorder="1" applyAlignment="1">
      <alignment horizontal="left" vertical="center"/>
    </xf>
    <xf numFmtId="0" fontId="43" fillId="40" borderId="70" xfId="0" applyFont="1" applyFill="1" applyBorder="1" applyAlignment="1">
      <alignment horizontal="left" vertical="center"/>
    </xf>
    <xf numFmtId="0" fontId="43" fillId="40" borderId="69" xfId="0" applyFont="1" applyFill="1" applyBorder="1" applyAlignment="1">
      <alignment horizontal="left" vertical="center" wrapText="1"/>
    </xf>
    <xf numFmtId="0" fontId="43" fillId="40" borderId="70" xfId="0" applyFont="1" applyFill="1" applyBorder="1" applyAlignment="1">
      <alignment horizontal="left" vertical="center" wrapText="1"/>
    </xf>
    <xf numFmtId="0" fontId="44" fillId="40" borderId="68" xfId="0" applyFont="1" applyFill="1" applyBorder="1" applyAlignment="1">
      <alignment horizontal="center" vertical="center"/>
    </xf>
    <xf numFmtId="0" fontId="44" fillId="40" borderId="69" xfId="0" applyFont="1" applyFill="1" applyBorder="1" applyAlignment="1">
      <alignment horizontal="center" vertical="center"/>
    </xf>
    <xf numFmtId="0" fontId="44" fillId="40" borderId="70" xfId="0" applyFont="1" applyFill="1" applyBorder="1" applyAlignment="1">
      <alignment horizontal="center" vertical="center"/>
    </xf>
    <xf numFmtId="0" fontId="44" fillId="40" borderId="71" xfId="0" applyFont="1" applyFill="1" applyBorder="1" applyAlignment="1">
      <alignment horizontal="center" vertical="center"/>
    </xf>
    <xf numFmtId="0" fontId="44" fillId="40" borderId="62" xfId="0" applyFont="1" applyFill="1" applyBorder="1" applyAlignment="1">
      <alignment horizontal="center" vertical="center"/>
    </xf>
    <xf numFmtId="0" fontId="43" fillId="41" borderId="20" xfId="0" applyFont="1" applyFill="1" applyBorder="1" applyAlignment="1">
      <alignment horizontal="left" vertical="center"/>
    </xf>
    <xf numFmtId="0" fontId="43" fillId="41" borderId="19" xfId="0" applyFont="1" applyFill="1" applyBorder="1" applyAlignment="1">
      <alignment horizontal="left" vertical="center"/>
    </xf>
    <xf numFmtId="0" fontId="43" fillId="39" borderId="19"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26" fillId="39" borderId="1" xfId="0" applyFont="1" applyFill="1" applyBorder="1" applyAlignment="1">
      <alignment horizontal="left" vertical="center"/>
    </xf>
    <xf numFmtId="0" fontId="43" fillId="12" borderId="5" xfId="0" applyFont="1" applyFill="1" applyBorder="1" applyAlignment="1">
      <alignment horizontal="left" vertical="center"/>
    </xf>
    <xf numFmtId="0" fontId="43" fillId="12" borderId="1" xfId="0" applyFont="1" applyFill="1" applyBorder="1" applyAlignment="1">
      <alignment horizontal="left" vertical="center"/>
    </xf>
    <xf numFmtId="0" fontId="43" fillId="39" borderId="1" xfId="0" applyFont="1" applyFill="1" applyBorder="1" applyAlignment="1">
      <alignment horizontal="left" vertical="center"/>
    </xf>
    <xf numFmtId="0" fontId="26" fillId="39" borderId="2" xfId="0" applyFont="1" applyFill="1" applyBorder="1" applyAlignment="1">
      <alignment horizontal="left" vertical="center"/>
    </xf>
    <xf numFmtId="0" fontId="26" fillId="39" borderId="3" xfId="0" applyFont="1" applyFill="1" applyBorder="1" applyAlignment="1">
      <alignment horizontal="left" vertical="center"/>
    </xf>
    <xf numFmtId="0" fontId="26" fillId="39" borderId="3" xfId="0" applyFont="1" applyFill="1" applyBorder="1" applyAlignment="1">
      <alignment horizontal="left" vertical="center" wrapText="1"/>
    </xf>
    <xf numFmtId="0" fontId="45" fillId="43" borderId="65" xfId="0" applyFont="1" applyFill="1" applyBorder="1" applyAlignment="1">
      <alignment horizontal="center" vertical="center"/>
    </xf>
    <xf numFmtId="0" fontId="45" fillId="43" borderId="66" xfId="0" applyFont="1" applyFill="1" applyBorder="1" applyAlignment="1">
      <alignment horizontal="center" vertical="center"/>
    </xf>
    <xf numFmtId="0" fontId="45" fillId="43" borderId="67" xfId="0" applyFont="1" applyFill="1" applyBorder="1" applyAlignment="1">
      <alignment horizontal="center" vertical="center"/>
    </xf>
    <xf numFmtId="0" fontId="44" fillId="40" borderId="73" xfId="0" applyFont="1" applyFill="1" applyBorder="1" applyAlignment="1">
      <alignment horizontal="center" vertical="center"/>
    </xf>
    <xf numFmtId="0" fontId="44" fillId="40" borderId="74" xfId="0" applyFont="1" applyFill="1" applyBorder="1" applyAlignment="1">
      <alignment horizontal="center" vertical="center"/>
    </xf>
    <xf numFmtId="0" fontId="26" fillId="39" borderId="1" xfId="0" applyFont="1" applyFill="1" applyBorder="1" applyAlignment="1">
      <alignment horizontal="left" vertical="center" wrapText="1"/>
    </xf>
    <xf numFmtId="0" fontId="43" fillId="39" borderId="1" xfId="0" applyFont="1" applyFill="1" applyBorder="1" applyAlignment="1">
      <alignment horizontal="left" vertical="center" wrapText="1"/>
    </xf>
    <xf numFmtId="0" fontId="43" fillId="46" borderId="5" xfId="0" applyFont="1" applyFill="1" applyBorder="1" applyAlignment="1">
      <alignment horizontal="left" vertical="center"/>
    </xf>
    <xf numFmtId="0" fontId="43" fillId="46" borderId="1" xfId="0" applyFont="1" applyFill="1" applyBorder="1" applyAlignment="1">
      <alignment horizontal="left" vertical="center"/>
    </xf>
    <xf numFmtId="0" fontId="43" fillId="0" borderId="1" xfId="0" applyFont="1" applyBorder="1" applyAlignment="1">
      <alignment horizontal="left"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5" borderId="5" xfId="0" applyFont="1" applyFill="1" applyBorder="1" applyAlignment="1">
      <alignment horizontal="left" vertical="center"/>
    </xf>
    <xf numFmtId="0" fontId="43" fillId="45" borderId="1" xfId="0" applyFont="1" applyFill="1" applyBorder="1" applyAlignment="1">
      <alignment horizontal="left" vertical="center"/>
    </xf>
    <xf numFmtId="0" fontId="45" fillId="42" borderId="65" xfId="0" applyFont="1" applyFill="1" applyBorder="1" applyAlignment="1">
      <alignment horizontal="center" vertical="center"/>
    </xf>
    <xf numFmtId="0" fontId="45" fillId="42" borderId="66" xfId="0" applyFont="1" applyFill="1" applyBorder="1" applyAlignment="1">
      <alignment horizontal="center" vertical="center"/>
    </xf>
    <xf numFmtId="0" fontId="45" fillId="42" borderId="67" xfId="0" applyFont="1" applyFill="1" applyBorder="1" applyAlignment="1">
      <alignment horizontal="center" vertical="center"/>
    </xf>
    <xf numFmtId="0" fontId="43" fillId="10" borderId="5" xfId="0" applyFont="1" applyFill="1" applyBorder="1" applyAlignment="1">
      <alignment horizontal="left" vertical="center"/>
    </xf>
    <xf numFmtId="0" fontId="43" fillId="10" borderId="1" xfId="0" applyFont="1" applyFill="1" applyBorder="1" applyAlignment="1">
      <alignment horizontal="left" vertical="center"/>
    </xf>
    <xf numFmtId="0" fontId="43" fillId="44" borderId="5" xfId="0" applyFont="1" applyFill="1" applyBorder="1" applyAlignment="1">
      <alignment horizontal="left" vertical="center"/>
    </xf>
    <xf numFmtId="0" fontId="43" fillId="44" borderId="1" xfId="0" applyFont="1" applyFill="1" applyBorder="1" applyAlignment="1">
      <alignment horizontal="left" vertical="center"/>
    </xf>
    <xf numFmtId="0" fontId="43" fillId="11" borderId="5" xfId="0" applyFont="1" applyFill="1" applyBorder="1" applyAlignment="1">
      <alignment horizontal="left" vertical="center"/>
    </xf>
    <xf numFmtId="0" fontId="43" fillId="11" borderId="1" xfId="0" applyFont="1" applyFill="1" applyBorder="1" applyAlignment="1">
      <alignment horizontal="left" vertical="center"/>
    </xf>
    <xf numFmtId="0" fontId="43" fillId="10" borderId="39" xfId="0" applyFont="1" applyFill="1" applyBorder="1" applyAlignment="1">
      <alignment horizontal="left" vertical="center"/>
    </xf>
    <xf numFmtId="0" fontId="43" fillId="10" borderId="8" xfId="0" applyFont="1" applyFill="1" applyBorder="1" applyAlignment="1">
      <alignment horizontal="left" vertical="center"/>
    </xf>
    <xf numFmtId="0" fontId="43" fillId="10"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2" borderId="38" xfId="0" applyFont="1" applyFill="1" applyBorder="1" applyAlignment="1">
      <alignment horizontal="center" vertical="center" wrapText="1"/>
    </xf>
    <xf numFmtId="0" fontId="28" fillId="22" borderId="43" xfId="0" applyFont="1" applyFill="1" applyBorder="1" applyAlignment="1">
      <alignment horizontal="center" vertical="center" wrapText="1"/>
    </xf>
    <xf numFmtId="0" fontId="28" fillId="22" borderId="19" xfId="0" applyFont="1" applyFill="1" applyBorder="1" applyAlignment="1">
      <alignment horizontal="center" vertical="center" wrapText="1"/>
    </xf>
    <xf numFmtId="0" fontId="28" fillId="22" borderId="38" xfId="0" applyFont="1" applyFill="1" applyBorder="1" applyAlignment="1">
      <alignment horizontal="center" vertical="center"/>
    </xf>
    <xf numFmtId="0" fontId="28" fillId="22" borderId="43" xfId="0" applyFont="1" applyFill="1" applyBorder="1" applyAlignment="1">
      <alignment horizontal="center" vertical="center"/>
    </xf>
    <xf numFmtId="0" fontId="28" fillId="22"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2" borderId="38" xfId="0" applyFill="1" applyBorder="1" applyAlignment="1">
      <alignment horizontal="center" vertical="center" wrapText="1"/>
    </xf>
    <xf numFmtId="0" fontId="0" fillId="22" borderId="43" xfId="0" applyFill="1" applyBorder="1" applyAlignment="1">
      <alignment horizontal="center" vertical="center" wrapText="1"/>
    </xf>
    <xf numFmtId="0" fontId="0" fillId="22" borderId="19" xfId="0" applyFill="1" applyBorder="1" applyAlignment="1">
      <alignment horizontal="center" vertical="center" wrapText="1"/>
    </xf>
    <xf numFmtId="0" fontId="25" fillId="22" borderId="38" xfId="0" applyFont="1" applyFill="1" applyBorder="1" applyAlignment="1">
      <alignment horizontal="center" vertical="center" wrapText="1"/>
    </xf>
    <xf numFmtId="0" fontId="25" fillId="22" borderId="43"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5" borderId="7"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6" borderId="8" xfId="0" applyFont="1" applyFill="1" applyBorder="1" applyAlignment="1">
      <alignment horizontal="center" vertical="center" wrapText="1"/>
    </xf>
    <xf numFmtId="0" fontId="19" fillId="16"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7" borderId="7" xfId="0" applyFont="1" applyFill="1" applyBorder="1" applyAlignment="1">
      <alignment horizontal="center" vertical="center" wrapText="1"/>
    </xf>
    <xf numFmtId="0" fontId="31" fillId="37" borderId="8" xfId="0" applyFont="1" applyFill="1" applyBorder="1" applyAlignment="1">
      <alignment horizontal="center" vertical="center" wrapText="1"/>
    </xf>
    <xf numFmtId="0" fontId="31" fillId="37" borderId="9" xfId="0" applyFont="1" applyFill="1" applyBorder="1" applyAlignment="1">
      <alignment horizontal="center" vertical="center" wrapText="1"/>
    </xf>
    <xf numFmtId="0" fontId="39" fillId="38" borderId="7" xfId="0" applyFont="1" applyFill="1" applyBorder="1" applyAlignment="1">
      <alignment horizontal="center" vertical="center" wrapText="1"/>
    </xf>
    <xf numFmtId="0" fontId="39" fillId="38" borderId="8" xfId="0" applyFont="1" applyFill="1" applyBorder="1" applyAlignment="1">
      <alignment horizontal="center" vertical="center" wrapText="1"/>
    </xf>
    <xf numFmtId="0" fontId="39" fillId="38"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9">
    <cellStyle name="BodyStyle" xfId="1" xr:uid="{00000000-0005-0000-0000-000000000000}"/>
    <cellStyle name="Millares [0] 2" xfId="6" xr:uid="{C5123C9E-BCD9-48A4-8BF0-0C300C33500E}"/>
    <cellStyle name="Millares 2" xfId="5" xr:uid="{7EB30417-8496-4D97-BE86-57B0D2F6525E}"/>
    <cellStyle name="Millares 3" xfId="8" xr:uid="{5FEA1C3E-325A-47BE-864D-225B2B3FE465}"/>
    <cellStyle name="Moneda" xfId="3" builtinId="4"/>
    <cellStyle name="Moneda [0] 2" xfId="7" xr:uid="{14A2E61C-A819-4D0C-A5A1-4A1EA765EC53}"/>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008000"/>
      <color rgb="FF727629"/>
      <color rgb="FFE2E2E2"/>
      <color rgb="FF898989"/>
      <color rgb="FFEBEBEB"/>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209695</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63</xdr:col>
      <xdr:colOff>0</xdr:colOff>
      <xdr:row>0</xdr:row>
      <xdr:rowOff>0</xdr:rowOff>
    </xdr:from>
    <xdr:to>
      <xdr:col>65</xdr:col>
      <xdr:colOff>168359</xdr:colOff>
      <xdr:row>8</xdr:row>
      <xdr:rowOff>178616</xdr:rowOff>
    </xdr:to>
    <xdr:pic>
      <xdr:nvPicPr>
        <xdr:cNvPr id="2" name="Imagen 1">
          <a:extLst>
            <a:ext uri="{FF2B5EF4-FFF2-40B4-BE49-F238E27FC236}">
              <a16:creationId xmlns:a16="http://schemas.microsoft.com/office/drawing/2014/main" id="{487C496A-D164-4BE6-9738-BB9B09556B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20660" y="0"/>
          <a:ext cx="1753320" cy="1641656"/>
        </a:xfrm>
        <a:prstGeom prst="rect">
          <a:avLst/>
        </a:prstGeom>
      </xdr:spPr>
    </xdr:pic>
    <xdr:clientData/>
  </xdr:twoCellAnchor>
  <xdr:twoCellAnchor editAs="oneCell">
    <xdr:from>
      <xdr:col>58</xdr:col>
      <xdr:colOff>444500</xdr:colOff>
      <xdr:row>0</xdr:row>
      <xdr:rowOff>0</xdr:rowOff>
    </xdr:from>
    <xdr:to>
      <xdr:col>60</xdr:col>
      <xdr:colOff>72935</xdr:colOff>
      <xdr:row>5</xdr:row>
      <xdr:rowOff>88900</xdr:rowOff>
    </xdr:to>
    <xdr:pic>
      <xdr:nvPicPr>
        <xdr:cNvPr id="4" name="Imagen 3">
          <a:extLst>
            <a:ext uri="{FF2B5EF4-FFF2-40B4-BE49-F238E27FC236}">
              <a16:creationId xmlns:a16="http://schemas.microsoft.com/office/drawing/2014/main" id="{BE8B9952-4204-4C0F-90DE-3FC58209BB9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670200" y="0"/>
          <a:ext cx="1716315" cy="10033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71"/>
  <sheetViews>
    <sheetView tabSelected="1" topLeftCell="E19" zoomScale="90" zoomScaleNormal="90" workbookViewId="0">
      <selection activeCell="L11" sqref="L11"/>
    </sheetView>
  </sheetViews>
  <sheetFormatPr baseColWidth="10" defaultColWidth="11.42578125" defaultRowHeight="16.5" x14ac:dyDescent="0.3"/>
  <cols>
    <col min="1" max="1" width="3.7109375" style="194" customWidth="1"/>
    <col min="2" max="2" width="21.28515625" style="194" customWidth="1"/>
    <col min="3" max="3" width="27.140625" style="194" customWidth="1"/>
    <col min="4" max="4" width="32.7109375" style="194" bestFit="1" customWidth="1"/>
    <col min="5" max="5" width="21" style="194" customWidth="1"/>
    <col min="6" max="6" width="28.7109375" style="194" customWidth="1"/>
    <col min="7" max="7" width="20" style="194" customWidth="1"/>
    <col min="8" max="8" width="16" style="194" customWidth="1"/>
    <col min="9" max="10" width="19.42578125" style="194" customWidth="1"/>
    <col min="11" max="11" width="48.7109375" style="194" customWidth="1"/>
    <col min="12" max="14" width="19.42578125" style="194" customWidth="1"/>
    <col min="15" max="15" width="6.28515625" style="194" bestFit="1" customWidth="1"/>
    <col min="16" max="26" width="6.28515625" style="194" customWidth="1"/>
    <col min="27" max="27" width="11.42578125" style="194" customWidth="1"/>
    <col min="28" max="28" width="24" style="194" customWidth="1"/>
    <col min="29" max="29" width="22.42578125" style="194" customWidth="1"/>
    <col min="30" max="30" width="6.28515625" style="194" customWidth="1"/>
    <col min="31" max="31" width="8.42578125" style="194" customWidth="1"/>
    <col min="32" max="32" width="7.140625" style="194" customWidth="1"/>
    <col min="33" max="34" width="7.7109375" style="194" customWidth="1"/>
    <col min="35" max="35" width="7" style="194" customWidth="1"/>
    <col min="36" max="41" width="6.28515625" style="194" customWidth="1"/>
    <col min="42" max="42" width="15.7109375" style="194" customWidth="1"/>
    <col min="43" max="43" width="10.28515625" style="194" customWidth="1"/>
    <col min="44" max="44" width="15.42578125" style="194" customWidth="1"/>
    <col min="45" max="45" width="18.28515625" style="194" customWidth="1"/>
    <col min="46" max="46" width="15.42578125" style="194" customWidth="1"/>
    <col min="47" max="58" width="11.42578125" style="194"/>
    <col min="59" max="59" width="15.28515625" style="194" customWidth="1"/>
    <col min="60" max="60" width="11.42578125" style="194"/>
    <col min="61" max="61" width="21.7109375" style="194" customWidth="1"/>
    <col min="62" max="16384" width="11.42578125" style="194"/>
  </cols>
  <sheetData>
    <row r="1" spans="1:61" ht="36.75" customHeight="1" x14ac:dyDescent="0.3">
      <c r="A1" s="355"/>
      <c r="B1" s="355"/>
      <c r="C1" s="355"/>
      <c r="D1" s="355"/>
      <c r="E1" s="342" t="s">
        <v>95</v>
      </c>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4"/>
      <c r="BB1" s="339"/>
      <c r="BC1" s="339"/>
      <c r="BD1" s="339"/>
      <c r="BE1" s="339"/>
      <c r="BF1" s="339"/>
      <c r="BG1" s="339"/>
      <c r="BH1" s="339"/>
      <c r="BI1" s="339"/>
    </row>
    <row r="2" spans="1:61" ht="24" customHeight="1" x14ac:dyDescent="0.3">
      <c r="A2" s="355"/>
      <c r="B2" s="355"/>
      <c r="C2" s="355"/>
      <c r="D2" s="355"/>
      <c r="E2" s="342" t="s">
        <v>96</v>
      </c>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4"/>
      <c r="BB2" s="340"/>
      <c r="BC2" s="340"/>
      <c r="BD2" s="340"/>
      <c r="BE2" s="340"/>
      <c r="BF2" s="340"/>
      <c r="BG2" s="340"/>
      <c r="BH2" s="340"/>
      <c r="BI2" s="340"/>
    </row>
    <row r="3" spans="1:61" ht="20.25" customHeight="1" thickBot="1" x14ac:dyDescent="0.35">
      <c r="A3" s="356"/>
      <c r="B3" s="356"/>
      <c r="C3" s="356"/>
      <c r="D3" s="356"/>
      <c r="E3" s="357" t="s">
        <v>97</v>
      </c>
      <c r="F3" s="358"/>
      <c r="G3" s="358"/>
      <c r="H3" s="358"/>
      <c r="I3" s="358"/>
      <c r="J3" s="358"/>
      <c r="K3" s="358"/>
      <c r="L3" s="358"/>
      <c r="M3" s="358"/>
      <c r="N3" s="359"/>
      <c r="O3" s="360" t="s">
        <v>415</v>
      </c>
      <c r="P3" s="361"/>
      <c r="Q3" s="361"/>
      <c r="R3" s="361"/>
      <c r="S3" s="361"/>
      <c r="T3" s="361"/>
      <c r="U3" s="361"/>
      <c r="V3" s="361"/>
      <c r="W3" s="361"/>
      <c r="X3" s="361"/>
      <c r="Y3" s="361"/>
      <c r="Z3" s="362"/>
      <c r="AA3" s="360" t="s">
        <v>393</v>
      </c>
      <c r="AB3" s="361"/>
      <c r="AC3" s="361"/>
      <c r="AD3" s="361"/>
      <c r="AE3" s="361"/>
      <c r="AF3" s="361"/>
      <c r="AG3" s="360" t="s">
        <v>414</v>
      </c>
      <c r="AH3" s="361"/>
      <c r="AI3" s="361"/>
      <c r="AJ3" s="361"/>
      <c r="AK3" s="361"/>
      <c r="AL3" s="361"/>
      <c r="AM3" s="361"/>
      <c r="AN3" s="361"/>
      <c r="AO3" s="361"/>
      <c r="AP3" s="361"/>
      <c r="AQ3" s="361"/>
      <c r="AR3" s="361"/>
      <c r="AS3" s="361"/>
      <c r="AT3" s="361"/>
      <c r="AU3" s="361"/>
      <c r="AV3" s="361"/>
      <c r="AW3" s="361"/>
      <c r="AX3" s="361"/>
      <c r="AY3" s="361"/>
      <c r="AZ3" s="361"/>
      <c r="BA3" s="362"/>
      <c r="BB3" s="341"/>
      <c r="BC3" s="341"/>
      <c r="BD3" s="341"/>
      <c r="BE3" s="341"/>
      <c r="BF3" s="341"/>
      <c r="BG3" s="341"/>
      <c r="BH3" s="341"/>
      <c r="BI3" s="341"/>
    </row>
    <row r="4" spans="1:61" ht="20.25" customHeight="1" thickTop="1" x14ac:dyDescent="0.3">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195"/>
      <c r="AT4" s="195"/>
    </row>
    <row r="5" spans="1:61" ht="27.75" customHeight="1" x14ac:dyDescent="0.3">
      <c r="A5" s="345" t="s">
        <v>4</v>
      </c>
      <c r="B5" s="345"/>
      <c r="C5" s="345"/>
      <c r="D5" s="345"/>
      <c r="E5" s="346" t="s">
        <v>508</v>
      </c>
      <c r="F5" s="346"/>
      <c r="G5" s="346"/>
      <c r="H5" s="346"/>
      <c r="I5" s="346"/>
      <c r="J5" s="346"/>
      <c r="K5" s="346"/>
      <c r="L5" s="346"/>
      <c r="M5" s="347"/>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row>
    <row r="6" spans="1:61" ht="25.5" customHeight="1" x14ac:dyDescent="0.3">
      <c r="A6" s="349" t="s">
        <v>3</v>
      </c>
      <c r="B6" s="350"/>
      <c r="C6" s="350"/>
      <c r="D6" s="351"/>
      <c r="E6" s="352">
        <v>2023</v>
      </c>
      <c r="F6" s="353"/>
      <c r="G6" s="353"/>
      <c r="H6" s="353"/>
      <c r="I6" s="353"/>
      <c r="J6" s="353"/>
      <c r="K6" s="353"/>
      <c r="L6" s="354"/>
      <c r="M6" s="347"/>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row>
    <row r="7" spans="1:61" ht="15" customHeight="1" thickBot="1" x14ac:dyDescent="0.35">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195"/>
      <c r="AT7" s="195"/>
    </row>
    <row r="8" spans="1:61" ht="40.5" customHeight="1" x14ac:dyDescent="0.3">
      <c r="A8" s="325" t="s">
        <v>306</v>
      </c>
      <c r="B8" s="326"/>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7"/>
    </row>
    <row r="9" spans="1:61" ht="40.15" customHeight="1" x14ac:dyDescent="0.3">
      <c r="A9" s="331" t="s">
        <v>310</v>
      </c>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3"/>
      <c r="AS9" s="328" t="s">
        <v>309</v>
      </c>
      <c r="AT9" s="329"/>
      <c r="AU9" s="329"/>
      <c r="AV9" s="329"/>
      <c r="AW9" s="329"/>
      <c r="AX9" s="329"/>
      <c r="AY9" s="329"/>
      <c r="AZ9" s="329"/>
      <c r="BA9" s="329"/>
      <c r="BB9" s="329"/>
      <c r="BC9" s="329"/>
      <c r="BD9" s="329"/>
      <c r="BE9" s="329"/>
      <c r="BF9" s="329"/>
      <c r="BG9" s="329"/>
      <c r="BH9" s="329"/>
      <c r="BI9" s="330"/>
    </row>
    <row r="10" spans="1:61" ht="46.9" customHeight="1" x14ac:dyDescent="0.3">
      <c r="A10" s="323" t="s">
        <v>2</v>
      </c>
      <c r="B10" s="324" t="s">
        <v>144</v>
      </c>
      <c r="C10" s="324" t="s">
        <v>216</v>
      </c>
      <c r="D10" s="324" t="s">
        <v>142</v>
      </c>
      <c r="E10" s="324" t="s">
        <v>141</v>
      </c>
      <c r="F10" s="301" t="s">
        <v>397</v>
      </c>
      <c r="G10" s="301"/>
      <c r="H10" s="301"/>
      <c r="I10" s="301"/>
      <c r="J10" s="301"/>
      <c r="K10" s="301"/>
      <c r="L10" s="301"/>
      <c r="M10" s="301"/>
      <c r="N10" s="301"/>
      <c r="O10" s="302" t="s">
        <v>406</v>
      </c>
      <c r="P10" s="302"/>
      <c r="Q10" s="302"/>
      <c r="R10" s="302"/>
      <c r="S10" s="302"/>
      <c r="T10" s="302"/>
      <c r="U10" s="302"/>
      <c r="V10" s="302"/>
      <c r="W10" s="302"/>
      <c r="X10" s="302"/>
      <c r="Y10" s="302"/>
      <c r="Z10" s="302"/>
      <c r="AA10" s="302"/>
      <c r="AB10" s="303" t="s">
        <v>408</v>
      </c>
      <c r="AC10" s="303" t="s">
        <v>409</v>
      </c>
      <c r="AD10" s="305" t="s">
        <v>410</v>
      </c>
      <c r="AE10" s="305"/>
      <c r="AF10" s="305"/>
      <c r="AG10" s="305"/>
      <c r="AH10" s="305"/>
      <c r="AI10" s="305"/>
      <c r="AJ10" s="305"/>
      <c r="AK10" s="305"/>
      <c r="AL10" s="305"/>
      <c r="AM10" s="305"/>
      <c r="AN10" s="305"/>
      <c r="AO10" s="305"/>
      <c r="AP10" s="334" t="s">
        <v>411</v>
      </c>
      <c r="AQ10" s="334" t="s">
        <v>412</v>
      </c>
      <c r="AR10" s="334" t="s">
        <v>413</v>
      </c>
      <c r="AS10" s="300" t="s">
        <v>300</v>
      </c>
      <c r="AT10" s="300" t="s">
        <v>301</v>
      </c>
      <c r="AU10" s="336" t="s">
        <v>302</v>
      </c>
      <c r="AV10" s="336"/>
      <c r="AW10" s="336"/>
      <c r="AX10" s="336"/>
      <c r="AY10" s="336"/>
      <c r="AZ10" s="336"/>
      <c r="BA10" s="336"/>
      <c r="BB10" s="336"/>
      <c r="BC10" s="336"/>
      <c r="BD10" s="336"/>
      <c r="BE10" s="336"/>
      <c r="BF10" s="336"/>
      <c r="BG10" s="337" t="s">
        <v>305</v>
      </c>
      <c r="BH10" s="337" t="s">
        <v>303</v>
      </c>
      <c r="BI10" s="337" t="s">
        <v>304</v>
      </c>
    </row>
    <row r="11" spans="1:61" ht="39.75" customHeight="1" x14ac:dyDescent="0.3">
      <c r="A11" s="323"/>
      <c r="B11" s="324"/>
      <c r="C11" s="324"/>
      <c r="D11" s="324"/>
      <c r="E11" s="324"/>
      <c r="F11" s="205" t="s">
        <v>126</v>
      </c>
      <c r="G11" s="206" t="s">
        <v>398</v>
      </c>
      <c r="H11" s="207" t="s">
        <v>399</v>
      </c>
      <c r="I11" s="207" t="s">
        <v>400</v>
      </c>
      <c r="J11" s="207" t="s">
        <v>401</v>
      </c>
      <c r="K11" s="206" t="s">
        <v>402</v>
      </c>
      <c r="L11" s="206" t="s">
        <v>403</v>
      </c>
      <c r="M11" s="207" t="s">
        <v>404</v>
      </c>
      <c r="N11" s="207" t="s">
        <v>405</v>
      </c>
      <c r="O11" s="208" t="s">
        <v>6</v>
      </c>
      <c r="P11" s="208" t="s">
        <v>7</v>
      </c>
      <c r="Q11" s="208" t="s">
        <v>8</v>
      </c>
      <c r="R11" s="208" t="s">
        <v>9</v>
      </c>
      <c r="S11" s="208" t="s">
        <v>10</v>
      </c>
      <c r="T11" s="208" t="s">
        <v>11</v>
      </c>
      <c r="U11" s="208" t="s">
        <v>12</v>
      </c>
      <c r="V11" s="208" t="s">
        <v>13</v>
      </c>
      <c r="W11" s="208" t="s">
        <v>14</v>
      </c>
      <c r="X11" s="208" t="s">
        <v>15</v>
      </c>
      <c r="Y11" s="208" t="s">
        <v>16</v>
      </c>
      <c r="Z11" s="208" t="s">
        <v>17</v>
      </c>
      <c r="AA11" s="209" t="s">
        <v>407</v>
      </c>
      <c r="AB11" s="304"/>
      <c r="AC11" s="304"/>
      <c r="AD11" s="210" t="s">
        <v>6</v>
      </c>
      <c r="AE11" s="210" t="s">
        <v>7</v>
      </c>
      <c r="AF11" s="210" t="s">
        <v>8</v>
      </c>
      <c r="AG11" s="210" t="s">
        <v>9</v>
      </c>
      <c r="AH11" s="210" t="s">
        <v>10</v>
      </c>
      <c r="AI11" s="210" t="s">
        <v>11</v>
      </c>
      <c r="AJ11" s="210" t="s">
        <v>12</v>
      </c>
      <c r="AK11" s="210" t="s">
        <v>13</v>
      </c>
      <c r="AL11" s="210" t="s">
        <v>14</v>
      </c>
      <c r="AM11" s="210" t="s">
        <v>15</v>
      </c>
      <c r="AN11" s="210" t="s">
        <v>16</v>
      </c>
      <c r="AO11" s="210" t="s">
        <v>17</v>
      </c>
      <c r="AP11" s="335"/>
      <c r="AQ11" s="335"/>
      <c r="AR11" s="335"/>
      <c r="AS11" s="300"/>
      <c r="AT11" s="300"/>
      <c r="AU11" s="211" t="s">
        <v>6</v>
      </c>
      <c r="AV11" s="211" t="s">
        <v>7</v>
      </c>
      <c r="AW11" s="211" t="s">
        <v>8</v>
      </c>
      <c r="AX11" s="211" t="s">
        <v>9</v>
      </c>
      <c r="AY11" s="211" t="s">
        <v>10</v>
      </c>
      <c r="AZ11" s="211" t="s">
        <v>11</v>
      </c>
      <c r="BA11" s="211" t="s">
        <v>12</v>
      </c>
      <c r="BB11" s="211" t="s">
        <v>13</v>
      </c>
      <c r="BC11" s="211" t="s">
        <v>14</v>
      </c>
      <c r="BD11" s="211" t="s">
        <v>15</v>
      </c>
      <c r="BE11" s="211" t="s">
        <v>16</v>
      </c>
      <c r="BF11" s="211" t="s">
        <v>17</v>
      </c>
      <c r="BG11" s="338"/>
      <c r="BH11" s="338"/>
      <c r="BI11" s="338"/>
    </row>
    <row r="12" spans="1:61" s="282" customFormat="1" ht="80.45" customHeight="1" x14ac:dyDescent="0.2">
      <c r="A12" s="280"/>
      <c r="B12" s="306" t="s">
        <v>484</v>
      </c>
      <c r="C12" s="319" t="s">
        <v>483</v>
      </c>
      <c r="D12" s="275" t="s">
        <v>485</v>
      </c>
      <c r="E12" s="275" t="s">
        <v>486</v>
      </c>
      <c r="F12" s="291" t="s">
        <v>516</v>
      </c>
      <c r="G12" s="295" t="s">
        <v>517</v>
      </c>
      <c r="H12" s="284">
        <v>0.2</v>
      </c>
      <c r="I12" s="283" t="s">
        <v>389</v>
      </c>
      <c r="J12" s="283" t="s">
        <v>391</v>
      </c>
      <c r="K12" s="283" t="s">
        <v>518</v>
      </c>
      <c r="L12" s="285">
        <v>44927</v>
      </c>
      <c r="M12" s="285">
        <v>45291</v>
      </c>
      <c r="N12" s="283" t="s">
        <v>434</v>
      </c>
      <c r="O12" s="281"/>
      <c r="P12" s="281"/>
      <c r="Q12" s="281"/>
      <c r="R12" s="281"/>
      <c r="S12" s="281"/>
      <c r="T12" s="281"/>
      <c r="U12" s="281"/>
      <c r="V12" s="281"/>
      <c r="W12" s="281"/>
      <c r="X12" s="281"/>
      <c r="Y12" s="281"/>
      <c r="Z12" s="281"/>
      <c r="AA12" s="286"/>
      <c r="AB12" s="287"/>
      <c r="AC12" s="287"/>
      <c r="AD12" s="288"/>
      <c r="AE12" s="288"/>
      <c r="AF12" s="288"/>
      <c r="AG12" s="288"/>
      <c r="AH12" s="288"/>
      <c r="AI12" s="288"/>
      <c r="AJ12" s="288"/>
      <c r="AK12" s="288"/>
      <c r="AL12" s="288"/>
      <c r="AM12" s="288"/>
      <c r="AN12" s="288"/>
      <c r="AO12" s="288"/>
      <c r="AP12" s="288"/>
      <c r="AQ12" s="288"/>
      <c r="AR12" s="288"/>
      <c r="AS12" s="309">
        <v>608505700</v>
      </c>
      <c r="AT12" s="311" t="s">
        <v>533</v>
      </c>
      <c r="AU12" s="289"/>
      <c r="AV12" s="289"/>
      <c r="AW12" s="289"/>
      <c r="AX12" s="289"/>
      <c r="AY12" s="289"/>
      <c r="AZ12" s="289"/>
      <c r="BA12" s="289"/>
      <c r="BB12" s="289"/>
      <c r="BC12" s="289"/>
      <c r="BD12" s="289"/>
      <c r="BE12" s="289"/>
      <c r="BF12" s="289"/>
      <c r="BG12" s="289"/>
      <c r="BH12" s="289"/>
      <c r="BI12" s="289"/>
    </row>
    <row r="13" spans="1:61" s="282" customFormat="1" ht="68.45" customHeight="1" x14ac:dyDescent="0.2">
      <c r="A13" s="280"/>
      <c r="B13" s="307"/>
      <c r="C13" s="320"/>
      <c r="D13" s="275" t="s">
        <v>485</v>
      </c>
      <c r="E13" s="275" t="s">
        <v>486</v>
      </c>
      <c r="F13" s="291" t="s">
        <v>519</v>
      </c>
      <c r="G13" s="295" t="s">
        <v>520</v>
      </c>
      <c r="H13" s="284">
        <v>0.1</v>
      </c>
      <c r="I13" s="283" t="s">
        <v>389</v>
      </c>
      <c r="J13" s="283" t="s">
        <v>391</v>
      </c>
      <c r="K13" s="283" t="s">
        <v>521</v>
      </c>
      <c r="L13" s="285">
        <v>44927</v>
      </c>
      <c r="M13" s="285">
        <v>45291</v>
      </c>
      <c r="N13" s="283" t="s">
        <v>434</v>
      </c>
      <c r="O13" s="281"/>
      <c r="P13" s="281"/>
      <c r="Q13" s="281"/>
      <c r="R13" s="281"/>
      <c r="S13" s="281"/>
      <c r="T13" s="281"/>
      <c r="U13" s="281"/>
      <c r="V13" s="281"/>
      <c r="W13" s="281"/>
      <c r="X13" s="281"/>
      <c r="Y13" s="281"/>
      <c r="Z13" s="281"/>
      <c r="AA13" s="286"/>
      <c r="AB13" s="287"/>
      <c r="AC13" s="287"/>
      <c r="AD13" s="288"/>
      <c r="AE13" s="288"/>
      <c r="AF13" s="288"/>
      <c r="AG13" s="288"/>
      <c r="AH13" s="288"/>
      <c r="AI13" s="288"/>
      <c r="AJ13" s="288"/>
      <c r="AK13" s="288"/>
      <c r="AL13" s="288"/>
      <c r="AM13" s="288"/>
      <c r="AN13" s="288"/>
      <c r="AO13" s="288"/>
      <c r="AP13" s="288"/>
      <c r="AQ13" s="288"/>
      <c r="AR13" s="288"/>
      <c r="AS13" s="309"/>
      <c r="AT13" s="311"/>
      <c r="AU13" s="289"/>
      <c r="AV13" s="289"/>
      <c r="AW13" s="289"/>
      <c r="AX13" s="289"/>
      <c r="AY13" s="289"/>
      <c r="AZ13" s="289"/>
      <c r="BA13" s="289"/>
      <c r="BB13" s="289"/>
      <c r="BC13" s="289"/>
      <c r="BD13" s="289"/>
      <c r="BE13" s="289"/>
      <c r="BF13" s="289"/>
      <c r="BG13" s="289"/>
      <c r="BH13" s="289"/>
      <c r="BI13" s="289"/>
    </row>
    <row r="14" spans="1:61" s="282" customFormat="1" ht="70.900000000000006" customHeight="1" x14ac:dyDescent="0.2">
      <c r="A14" s="280"/>
      <c r="B14" s="307"/>
      <c r="C14" s="320"/>
      <c r="D14" s="275" t="s">
        <v>487</v>
      </c>
      <c r="E14" s="275" t="s">
        <v>522</v>
      </c>
      <c r="F14" s="291" t="s">
        <v>523</v>
      </c>
      <c r="G14" s="283" t="s">
        <v>524</v>
      </c>
      <c r="H14" s="284">
        <v>0.2</v>
      </c>
      <c r="I14" s="283" t="s">
        <v>389</v>
      </c>
      <c r="J14" s="283" t="s">
        <v>391</v>
      </c>
      <c r="K14" s="283" t="s">
        <v>525</v>
      </c>
      <c r="L14" s="285">
        <v>44927</v>
      </c>
      <c r="M14" s="285">
        <v>45291</v>
      </c>
      <c r="N14" s="283" t="s">
        <v>434</v>
      </c>
      <c r="O14" s="281"/>
      <c r="P14" s="281"/>
      <c r="Q14" s="281"/>
      <c r="R14" s="281"/>
      <c r="S14" s="281"/>
      <c r="T14" s="281"/>
      <c r="U14" s="281"/>
      <c r="V14" s="281"/>
      <c r="W14" s="281"/>
      <c r="X14" s="281"/>
      <c r="Y14" s="281"/>
      <c r="Z14" s="281"/>
      <c r="AA14" s="286"/>
      <c r="AB14" s="287"/>
      <c r="AC14" s="287"/>
      <c r="AD14" s="288"/>
      <c r="AE14" s="288"/>
      <c r="AF14" s="288"/>
      <c r="AG14" s="288"/>
      <c r="AH14" s="288"/>
      <c r="AI14" s="288"/>
      <c r="AJ14" s="288"/>
      <c r="AK14" s="288"/>
      <c r="AL14" s="288"/>
      <c r="AM14" s="288"/>
      <c r="AN14" s="288"/>
      <c r="AO14" s="288"/>
      <c r="AP14" s="288"/>
      <c r="AQ14" s="288"/>
      <c r="AR14" s="288"/>
      <c r="AS14" s="310"/>
      <c r="AT14" s="312"/>
      <c r="AU14" s="289"/>
      <c r="AV14" s="289"/>
      <c r="AW14" s="289"/>
      <c r="AX14" s="289"/>
      <c r="AY14" s="289"/>
      <c r="AZ14" s="289"/>
      <c r="BA14" s="289"/>
      <c r="BB14" s="289"/>
      <c r="BC14" s="289"/>
      <c r="BD14" s="289"/>
      <c r="BE14" s="289"/>
      <c r="BF14" s="289"/>
      <c r="BG14" s="289"/>
      <c r="BH14" s="289"/>
      <c r="BI14" s="289"/>
    </row>
    <row r="15" spans="1:61" s="270" customFormat="1" ht="27" x14ac:dyDescent="0.25">
      <c r="A15" s="271"/>
      <c r="B15" s="307"/>
      <c r="C15" s="320"/>
      <c r="D15" s="274" t="s">
        <v>488</v>
      </c>
      <c r="E15" s="275" t="s">
        <v>489</v>
      </c>
      <c r="F15" s="292" t="s">
        <v>507</v>
      </c>
      <c r="G15" s="269" t="s">
        <v>501</v>
      </c>
      <c r="H15" s="284">
        <v>7.0000000000000007E-2</v>
      </c>
      <c r="I15" s="277" t="s">
        <v>395</v>
      </c>
      <c r="J15" s="277" t="s">
        <v>479</v>
      </c>
      <c r="K15" s="278" t="s">
        <v>503</v>
      </c>
      <c r="L15" s="272">
        <v>44958</v>
      </c>
      <c r="M15" s="272">
        <v>45291</v>
      </c>
      <c r="N15" s="278" t="s">
        <v>452</v>
      </c>
      <c r="O15" s="273"/>
      <c r="P15" s="273"/>
      <c r="Q15" s="273"/>
      <c r="R15" s="273"/>
      <c r="S15" s="273"/>
      <c r="T15" s="243"/>
      <c r="U15" s="243"/>
      <c r="V15" s="243"/>
      <c r="W15" s="243"/>
      <c r="X15" s="243"/>
      <c r="Y15" s="243"/>
      <c r="Z15" s="243"/>
      <c r="AA15" s="243"/>
      <c r="AB15" s="248"/>
      <c r="AC15" s="248"/>
      <c r="AD15" s="180"/>
      <c r="AE15" s="180"/>
      <c r="AF15" s="180"/>
      <c r="AG15" s="180"/>
      <c r="AH15" s="180"/>
      <c r="AI15" s="180"/>
      <c r="AJ15" s="180"/>
      <c r="AK15" s="180"/>
      <c r="AL15" s="180"/>
      <c r="AM15" s="180"/>
      <c r="AN15" s="180"/>
      <c r="AO15" s="180"/>
      <c r="AP15" s="180"/>
      <c r="AQ15" s="180"/>
      <c r="AR15" s="180"/>
      <c r="AS15" s="313">
        <v>1127494300</v>
      </c>
      <c r="AT15" s="316" t="s">
        <v>533</v>
      </c>
      <c r="AU15" s="180"/>
      <c r="AV15" s="180"/>
      <c r="AW15" s="180"/>
      <c r="AX15" s="180"/>
      <c r="AY15" s="180"/>
      <c r="AZ15" s="180"/>
      <c r="BA15" s="180"/>
      <c r="BB15" s="180"/>
      <c r="BC15" s="180"/>
      <c r="BD15" s="180"/>
      <c r="BE15" s="180"/>
      <c r="BF15" s="180"/>
      <c r="BG15" s="180"/>
      <c r="BH15" s="180"/>
      <c r="BI15" s="180"/>
    </row>
    <row r="16" spans="1:61" s="270" customFormat="1" ht="108" x14ac:dyDescent="0.25">
      <c r="A16" s="266"/>
      <c r="B16" s="307"/>
      <c r="C16" s="320"/>
      <c r="D16" s="277" t="s">
        <v>490</v>
      </c>
      <c r="E16" s="275" t="s">
        <v>491</v>
      </c>
      <c r="F16" s="293" t="s">
        <v>527</v>
      </c>
      <c r="G16" s="296" t="s">
        <v>512</v>
      </c>
      <c r="H16" s="284">
        <v>7.0000000000000007E-2</v>
      </c>
      <c r="I16" s="277" t="s">
        <v>395</v>
      </c>
      <c r="J16" s="277" t="s">
        <v>391</v>
      </c>
      <c r="K16" s="278" t="s">
        <v>528</v>
      </c>
      <c r="L16" s="272">
        <v>44958</v>
      </c>
      <c r="M16" s="272">
        <v>45291</v>
      </c>
      <c r="N16" s="278" t="s">
        <v>452</v>
      </c>
      <c r="O16" s="273"/>
      <c r="P16" s="273"/>
      <c r="Q16" s="273"/>
      <c r="R16" s="273"/>
      <c r="S16" s="273"/>
      <c r="T16" s="243"/>
      <c r="U16" s="243"/>
      <c r="V16" s="243"/>
      <c r="W16" s="243"/>
      <c r="X16" s="243"/>
      <c r="Y16" s="243"/>
      <c r="Z16" s="243"/>
      <c r="AA16" s="243"/>
      <c r="AB16" s="180"/>
      <c r="AC16" s="180"/>
      <c r="AD16" s="180"/>
      <c r="AE16" s="180"/>
      <c r="AF16" s="180"/>
      <c r="AG16" s="180"/>
      <c r="AH16" s="180"/>
      <c r="AI16" s="180"/>
      <c r="AJ16" s="180"/>
      <c r="AK16" s="180"/>
      <c r="AL16" s="180"/>
      <c r="AM16" s="180"/>
      <c r="AN16" s="180"/>
      <c r="AO16" s="180"/>
      <c r="AP16" s="180"/>
      <c r="AQ16" s="180"/>
      <c r="AR16" s="180"/>
      <c r="AS16" s="314"/>
      <c r="AT16" s="317"/>
      <c r="AU16" s="180"/>
      <c r="AV16" s="180"/>
      <c r="AW16" s="180"/>
      <c r="AX16" s="180"/>
      <c r="AY16" s="180"/>
      <c r="AZ16" s="180"/>
      <c r="BA16" s="180"/>
      <c r="BB16" s="180"/>
      <c r="BC16" s="180"/>
      <c r="BD16" s="180"/>
      <c r="BE16" s="180"/>
      <c r="BF16" s="180"/>
      <c r="BG16" s="180"/>
      <c r="BH16" s="180"/>
      <c r="BI16" s="180"/>
    </row>
    <row r="17" spans="1:61" s="270" customFormat="1" ht="40.5" x14ac:dyDescent="0.25">
      <c r="A17" s="266"/>
      <c r="B17" s="307"/>
      <c r="C17" s="320"/>
      <c r="D17" s="277" t="s">
        <v>490</v>
      </c>
      <c r="E17" s="275" t="s">
        <v>491</v>
      </c>
      <c r="F17" s="293" t="s">
        <v>506</v>
      </c>
      <c r="G17" s="296" t="s">
        <v>499</v>
      </c>
      <c r="H17" s="284">
        <v>7.0000000000000007E-2</v>
      </c>
      <c r="I17" s="277" t="s">
        <v>395</v>
      </c>
      <c r="J17" s="277" t="s">
        <v>479</v>
      </c>
      <c r="K17" s="278" t="s">
        <v>502</v>
      </c>
      <c r="L17" s="272">
        <v>44958</v>
      </c>
      <c r="M17" s="272">
        <v>45291</v>
      </c>
      <c r="N17" s="278" t="s">
        <v>452</v>
      </c>
      <c r="O17" s="273"/>
      <c r="P17" s="273"/>
      <c r="Q17" s="273"/>
      <c r="R17" s="273"/>
      <c r="S17" s="273"/>
      <c r="T17" s="243"/>
      <c r="U17" s="243"/>
      <c r="V17" s="243"/>
      <c r="W17" s="243"/>
      <c r="X17" s="243"/>
      <c r="Y17" s="243"/>
      <c r="Z17" s="243"/>
      <c r="AA17" s="243"/>
      <c r="AB17" s="180"/>
      <c r="AC17" s="180"/>
      <c r="AD17" s="180"/>
      <c r="AE17" s="180"/>
      <c r="AF17" s="180"/>
      <c r="AG17" s="180"/>
      <c r="AH17" s="180"/>
      <c r="AI17" s="180"/>
      <c r="AJ17" s="180"/>
      <c r="AK17" s="180"/>
      <c r="AL17" s="180"/>
      <c r="AM17" s="180"/>
      <c r="AN17" s="180"/>
      <c r="AO17" s="180"/>
      <c r="AP17" s="180"/>
      <c r="AQ17" s="180"/>
      <c r="AR17" s="180"/>
      <c r="AS17" s="314"/>
      <c r="AT17" s="317"/>
      <c r="AU17" s="180"/>
      <c r="AV17" s="180"/>
      <c r="AW17" s="180"/>
      <c r="AX17" s="180"/>
      <c r="AY17" s="180"/>
      <c r="AZ17" s="180"/>
      <c r="BA17" s="180"/>
      <c r="BB17" s="180"/>
      <c r="BC17" s="180"/>
      <c r="BD17" s="180"/>
      <c r="BE17" s="180"/>
      <c r="BF17" s="180"/>
      <c r="BG17" s="180"/>
      <c r="BH17" s="180"/>
      <c r="BI17" s="180"/>
    </row>
    <row r="18" spans="1:61" s="270" customFormat="1" ht="88.9" customHeight="1" x14ac:dyDescent="0.25">
      <c r="A18" s="266"/>
      <c r="B18" s="307"/>
      <c r="C18" s="320"/>
      <c r="D18" s="277" t="s">
        <v>492</v>
      </c>
      <c r="E18" s="275" t="s">
        <v>505</v>
      </c>
      <c r="F18" s="293" t="s">
        <v>514</v>
      </c>
      <c r="G18" s="269" t="s">
        <v>515</v>
      </c>
      <c r="H18" s="284">
        <v>7.0000000000000007E-2</v>
      </c>
      <c r="I18" s="277" t="s">
        <v>395</v>
      </c>
      <c r="J18" s="277" t="s">
        <v>391</v>
      </c>
      <c r="K18" s="278" t="s">
        <v>529</v>
      </c>
      <c r="L18" s="272">
        <v>44958</v>
      </c>
      <c r="M18" s="272">
        <v>45291</v>
      </c>
      <c r="N18" s="278" t="s">
        <v>452</v>
      </c>
      <c r="O18" s="273"/>
      <c r="P18" s="273"/>
      <c r="Q18" s="273"/>
      <c r="R18" s="273"/>
      <c r="S18" s="273"/>
      <c r="T18" s="243"/>
      <c r="U18" s="243"/>
      <c r="V18" s="243"/>
      <c r="W18" s="243"/>
      <c r="X18" s="243"/>
      <c r="Y18" s="243"/>
      <c r="Z18" s="243"/>
      <c r="AA18" s="243"/>
      <c r="AB18" s="180"/>
      <c r="AC18" s="180"/>
      <c r="AD18" s="180"/>
      <c r="AE18" s="180"/>
      <c r="AF18" s="180"/>
      <c r="AG18" s="180"/>
      <c r="AH18" s="180"/>
      <c r="AI18" s="180"/>
      <c r="AJ18" s="180"/>
      <c r="AK18" s="180"/>
      <c r="AL18" s="180"/>
      <c r="AM18" s="180"/>
      <c r="AN18" s="180"/>
      <c r="AO18" s="180"/>
      <c r="AP18" s="180"/>
      <c r="AQ18" s="180"/>
      <c r="AR18" s="180"/>
      <c r="AS18" s="314"/>
      <c r="AT18" s="317"/>
      <c r="AU18" s="180"/>
      <c r="AV18" s="180"/>
      <c r="AW18" s="180"/>
      <c r="AX18" s="180"/>
      <c r="AY18" s="180"/>
      <c r="AZ18" s="180"/>
      <c r="BA18" s="180"/>
      <c r="BB18" s="180"/>
      <c r="BC18" s="180"/>
      <c r="BD18" s="180"/>
      <c r="BE18" s="180"/>
      <c r="BF18" s="180"/>
      <c r="BG18" s="180"/>
      <c r="BH18" s="180"/>
      <c r="BI18" s="180"/>
    </row>
    <row r="19" spans="1:61" s="270" customFormat="1" ht="27" x14ac:dyDescent="0.25">
      <c r="A19" s="271"/>
      <c r="B19" s="307"/>
      <c r="C19" s="320"/>
      <c r="D19" s="274" t="s">
        <v>493</v>
      </c>
      <c r="E19" s="275" t="s">
        <v>494</v>
      </c>
      <c r="F19" s="293" t="s">
        <v>511</v>
      </c>
      <c r="G19" s="269" t="s">
        <v>500</v>
      </c>
      <c r="H19" s="284">
        <v>7.0000000000000007E-2</v>
      </c>
      <c r="I19" s="277" t="s">
        <v>395</v>
      </c>
      <c r="J19" s="277" t="s">
        <v>391</v>
      </c>
      <c r="K19" s="278" t="s">
        <v>504</v>
      </c>
      <c r="L19" s="272">
        <v>44958</v>
      </c>
      <c r="M19" s="272">
        <v>45291</v>
      </c>
      <c r="N19" s="278" t="s">
        <v>452</v>
      </c>
      <c r="O19" s="273"/>
      <c r="P19" s="273"/>
      <c r="Q19" s="273"/>
      <c r="R19" s="273"/>
      <c r="S19" s="273"/>
      <c r="T19" s="243"/>
      <c r="U19" s="243"/>
      <c r="V19" s="243"/>
      <c r="W19" s="243"/>
      <c r="X19" s="243"/>
      <c r="Y19" s="243"/>
      <c r="Z19" s="243"/>
      <c r="AA19" s="243"/>
      <c r="AB19" s="248"/>
      <c r="AC19" s="248"/>
      <c r="AD19" s="180"/>
      <c r="AE19" s="180"/>
      <c r="AF19" s="180"/>
      <c r="AG19" s="180"/>
      <c r="AH19" s="180"/>
      <c r="AI19" s="180"/>
      <c r="AJ19" s="180"/>
      <c r="AK19" s="180"/>
      <c r="AL19" s="180"/>
      <c r="AM19" s="180"/>
      <c r="AN19" s="180"/>
      <c r="AO19" s="180"/>
      <c r="AP19" s="180"/>
      <c r="AQ19" s="180"/>
      <c r="AR19" s="180"/>
      <c r="AS19" s="314"/>
      <c r="AT19" s="317"/>
      <c r="AU19" s="180"/>
      <c r="AV19" s="180"/>
      <c r="AW19" s="180"/>
      <c r="AX19" s="180"/>
      <c r="AY19" s="180"/>
      <c r="AZ19" s="180"/>
      <c r="BA19" s="180"/>
      <c r="BB19" s="180"/>
      <c r="BC19" s="180"/>
      <c r="BD19" s="180"/>
      <c r="BE19" s="180"/>
      <c r="BF19" s="180"/>
      <c r="BG19" s="180"/>
      <c r="BH19" s="180"/>
      <c r="BI19" s="180"/>
    </row>
    <row r="20" spans="1:61" s="270" customFormat="1" ht="162" x14ac:dyDescent="0.25">
      <c r="A20" s="271"/>
      <c r="B20" s="307"/>
      <c r="C20" s="320"/>
      <c r="D20" s="275" t="s">
        <v>495</v>
      </c>
      <c r="E20" s="275" t="s">
        <v>496</v>
      </c>
      <c r="F20" s="294" t="s">
        <v>530</v>
      </c>
      <c r="G20" s="269" t="s">
        <v>532</v>
      </c>
      <c r="H20" s="284">
        <v>7.0000000000000007E-2</v>
      </c>
      <c r="I20" s="277" t="s">
        <v>395</v>
      </c>
      <c r="J20" s="277" t="s">
        <v>392</v>
      </c>
      <c r="K20" s="278" t="s">
        <v>509</v>
      </c>
      <c r="L20" s="279">
        <v>44946</v>
      </c>
      <c r="M20" s="279">
        <v>45291</v>
      </c>
      <c r="N20" s="278" t="s">
        <v>452</v>
      </c>
      <c r="O20" s="180"/>
      <c r="P20" s="180"/>
      <c r="Q20" s="180"/>
      <c r="R20" s="180"/>
      <c r="S20" s="180"/>
      <c r="T20" s="180"/>
      <c r="U20" s="180"/>
      <c r="V20" s="180"/>
      <c r="W20" s="180"/>
      <c r="X20" s="180"/>
      <c r="Y20" s="180"/>
      <c r="Z20" s="180"/>
      <c r="AA20" s="268"/>
      <c r="AB20" s="180"/>
      <c r="AC20" s="180"/>
      <c r="AD20" s="180"/>
      <c r="AE20" s="180"/>
      <c r="AF20" s="180"/>
      <c r="AG20" s="180"/>
      <c r="AH20" s="180"/>
      <c r="AI20" s="180"/>
      <c r="AJ20" s="180"/>
      <c r="AK20" s="180"/>
      <c r="AL20" s="180"/>
      <c r="AM20" s="180"/>
      <c r="AN20" s="180"/>
      <c r="AO20" s="180"/>
      <c r="AP20" s="180"/>
      <c r="AQ20" s="180"/>
      <c r="AR20" s="180"/>
      <c r="AS20" s="314"/>
      <c r="AT20" s="317"/>
      <c r="AU20" s="180"/>
      <c r="AV20" s="180"/>
      <c r="AW20" s="180"/>
      <c r="AX20" s="180"/>
      <c r="AY20" s="180"/>
      <c r="AZ20" s="180"/>
      <c r="BA20" s="180"/>
      <c r="BB20" s="180"/>
      <c r="BC20" s="180"/>
      <c r="BD20" s="180"/>
      <c r="BE20" s="180"/>
      <c r="BF20" s="180"/>
      <c r="BG20" s="180"/>
      <c r="BH20" s="180"/>
      <c r="BI20" s="180"/>
    </row>
    <row r="21" spans="1:61" s="270" customFormat="1" ht="175.5" x14ac:dyDescent="0.25">
      <c r="A21" s="271"/>
      <c r="B21" s="308"/>
      <c r="C21" s="321"/>
      <c r="D21" s="274" t="s">
        <v>497</v>
      </c>
      <c r="E21" s="275" t="s">
        <v>498</v>
      </c>
      <c r="F21" s="292" t="s">
        <v>531</v>
      </c>
      <c r="G21" s="269" t="s">
        <v>513</v>
      </c>
      <c r="H21" s="284">
        <v>0.08</v>
      </c>
      <c r="I21" s="277" t="s">
        <v>389</v>
      </c>
      <c r="J21" s="277" t="s">
        <v>390</v>
      </c>
      <c r="K21" s="278" t="s">
        <v>526</v>
      </c>
      <c r="L21" s="272">
        <v>44958</v>
      </c>
      <c r="M21" s="272">
        <v>45291</v>
      </c>
      <c r="N21" s="278" t="s">
        <v>452</v>
      </c>
      <c r="O21" s="273"/>
      <c r="P21" s="273"/>
      <c r="Q21" s="273"/>
      <c r="R21" s="273"/>
      <c r="S21" s="273"/>
      <c r="T21" s="243"/>
      <c r="U21" s="243"/>
      <c r="V21" s="243"/>
      <c r="W21" s="243"/>
      <c r="X21" s="243"/>
      <c r="Y21" s="243"/>
      <c r="Z21" s="243"/>
      <c r="AA21" s="243"/>
      <c r="AB21" s="248"/>
      <c r="AC21" s="248"/>
      <c r="AD21" s="180"/>
      <c r="AE21" s="180"/>
      <c r="AF21" s="244"/>
      <c r="AG21" s="180"/>
      <c r="AH21" s="180"/>
      <c r="AI21" s="244"/>
      <c r="AJ21" s="180"/>
      <c r="AK21" s="180"/>
      <c r="AL21" s="244"/>
      <c r="AM21" s="180"/>
      <c r="AN21" s="180"/>
      <c r="AO21" s="244"/>
      <c r="AP21" s="180"/>
      <c r="AQ21" s="180"/>
      <c r="AR21" s="180"/>
      <c r="AS21" s="315"/>
      <c r="AT21" s="318"/>
      <c r="AU21" s="180"/>
      <c r="AV21" s="180"/>
      <c r="AW21" s="180"/>
      <c r="AX21" s="180"/>
      <c r="AY21" s="180"/>
      <c r="AZ21" s="180"/>
      <c r="BA21" s="180"/>
      <c r="BB21" s="180"/>
      <c r="BC21" s="180"/>
      <c r="BD21" s="180"/>
      <c r="BE21" s="180"/>
      <c r="BF21" s="180"/>
      <c r="BG21" s="180"/>
      <c r="BH21" s="180"/>
      <c r="BI21" s="180"/>
    </row>
    <row r="22" spans="1:61" x14ac:dyDescent="0.3">
      <c r="B22" s="297" t="s">
        <v>286</v>
      </c>
      <c r="C22" s="297"/>
      <c r="D22" s="297"/>
      <c r="E22" s="297"/>
      <c r="F22" s="297"/>
      <c r="G22" s="297"/>
      <c r="H22" s="196">
        <f>SUM(H12:H21)</f>
        <v>1.0000000000000004</v>
      </c>
      <c r="I22" s="197"/>
      <c r="J22" s="197"/>
      <c r="K22" s="197"/>
      <c r="L22" s="197"/>
      <c r="M22" s="197"/>
      <c r="N22" s="197"/>
      <c r="O22" s="197"/>
      <c r="P22" s="197"/>
      <c r="Q22" s="197"/>
      <c r="R22" s="197"/>
      <c r="S22" s="197"/>
      <c r="T22" s="197"/>
      <c r="U22" s="197"/>
      <c r="V22" s="197"/>
      <c r="W22" s="197"/>
      <c r="X22" s="197"/>
      <c r="Y22" s="197"/>
      <c r="Z22" s="197"/>
      <c r="AA22" s="197"/>
      <c r="AB22" s="197"/>
      <c r="AC22" s="197"/>
      <c r="AD22" s="198"/>
      <c r="AE22" s="198"/>
      <c r="AF22" s="198"/>
      <c r="AG22" s="198"/>
      <c r="AH22" s="198"/>
      <c r="AI22" s="198"/>
      <c r="AJ22" s="198"/>
      <c r="AK22" s="198"/>
      <c r="AL22" s="198"/>
      <c r="AM22" s="198"/>
      <c r="AN22" s="198"/>
      <c r="AO22" s="198"/>
      <c r="AP22" s="199">
        <f>SUM(AP16:AP18)</f>
        <v>0</v>
      </c>
      <c r="AQ22" s="199">
        <f>SUM(AQ16:AQ18)</f>
        <v>0</v>
      </c>
      <c r="AR22" s="197"/>
      <c r="AS22" s="290">
        <f>+AS15+AS12</f>
        <v>1736000000</v>
      </c>
      <c r="AT22" s="197"/>
      <c r="AU22" s="200">
        <f t="shared" ref="AU22:BG22" si="0">SUM(AU16:AU18)</f>
        <v>0</v>
      </c>
      <c r="AV22" s="200">
        <f t="shared" si="0"/>
        <v>0</v>
      </c>
      <c r="AW22" s="200">
        <f t="shared" si="0"/>
        <v>0</v>
      </c>
      <c r="AX22" s="200">
        <f t="shared" si="0"/>
        <v>0</v>
      </c>
      <c r="AY22" s="200">
        <f t="shared" si="0"/>
        <v>0</v>
      </c>
      <c r="AZ22" s="200">
        <f t="shared" si="0"/>
        <v>0</v>
      </c>
      <c r="BA22" s="200">
        <f t="shared" si="0"/>
        <v>0</v>
      </c>
      <c r="BB22" s="200">
        <f t="shared" si="0"/>
        <v>0</v>
      </c>
      <c r="BC22" s="200">
        <f t="shared" si="0"/>
        <v>0</v>
      </c>
      <c r="BD22" s="200">
        <f t="shared" si="0"/>
        <v>0</v>
      </c>
      <c r="BE22" s="200">
        <f t="shared" si="0"/>
        <v>0</v>
      </c>
      <c r="BF22" s="200">
        <f t="shared" si="0"/>
        <v>0</v>
      </c>
      <c r="BG22" s="200">
        <f t="shared" si="0"/>
        <v>0</v>
      </c>
      <c r="BH22" s="267">
        <f t="shared" ref="BH22" si="1">BG22/AS22</f>
        <v>0</v>
      </c>
    </row>
    <row r="24" spans="1:61" x14ac:dyDescent="0.3">
      <c r="A24" s="298" t="s">
        <v>510</v>
      </c>
      <c r="B24" s="299"/>
      <c r="C24" s="299"/>
      <c r="D24" s="299"/>
    </row>
    <row r="25" spans="1:61" x14ac:dyDescent="0.3">
      <c r="I25" s="276"/>
    </row>
    <row r="27" spans="1:61" x14ac:dyDescent="0.3">
      <c r="A27" s="203"/>
      <c r="B27" s="203"/>
      <c r="C27" s="203"/>
      <c r="D27" s="203"/>
    </row>
    <row r="28" spans="1:61" x14ac:dyDescent="0.3">
      <c r="A28" s="203"/>
      <c r="B28" s="203"/>
      <c r="C28" s="203"/>
      <c r="D28" s="203"/>
    </row>
    <row r="29" spans="1:61" x14ac:dyDescent="0.3">
      <c r="A29" s="203"/>
      <c r="B29" s="203"/>
      <c r="C29" s="203"/>
      <c r="D29" s="203"/>
    </row>
    <row r="30" spans="1:61" x14ac:dyDescent="0.3">
      <c r="A30" s="203"/>
      <c r="B30" s="203"/>
      <c r="C30" s="203"/>
      <c r="D30" s="203"/>
    </row>
    <row r="31" spans="1:61" x14ac:dyDescent="0.3">
      <c r="A31" s="203"/>
      <c r="B31" s="203"/>
      <c r="C31" s="203"/>
      <c r="D31" s="203"/>
    </row>
    <row r="32" spans="1:61" x14ac:dyDescent="0.3">
      <c r="A32" s="203"/>
      <c r="B32" s="203"/>
      <c r="C32" s="203"/>
      <c r="D32" s="203"/>
    </row>
    <row r="33" spans="1:4" x14ac:dyDescent="0.3">
      <c r="A33" s="203"/>
      <c r="B33" s="203"/>
      <c r="C33" s="203"/>
      <c r="D33" s="203"/>
    </row>
    <row r="34" spans="1:4" x14ac:dyDescent="0.3">
      <c r="A34" s="203"/>
      <c r="B34" s="203"/>
      <c r="C34" s="203"/>
      <c r="D34" s="203"/>
    </row>
    <row r="35" spans="1:4" x14ac:dyDescent="0.3">
      <c r="A35" s="203"/>
      <c r="B35" s="203"/>
      <c r="C35" s="203"/>
      <c r="D35" s="203"/>
    </row>
    <row r="36" spans="1:4" x14ac:dyDescent="0.3">
      <c r="A36" s="203"/>
      <c r="B36" s="203"/>
      <c r="C36" s="203"/>
      <c r="D36" s="203"/>
    </row>
    <row r="37" spans="1:4" x14ac:dyDescent="0.3">
      <c r="A37" s="203"/>
      <c r="B37" s="203"/>
      <c r="C37" s="203"/>
      <c r="D37" s="203"/>
    </row>
    <row r="38" spans="1:4" x14ac:dyDescent="0.3">
      <c r="A38" s="203"/>
      <c r="B38" s="203"/>
      <c r="C38" s="203"/>
      <c r="D38" s="203"/>
    </row>
    <row r="39" spans="1:4" x14ac:dyDescent="0.3">
      <c r="A39" s="203"/>
      <c r="B39" s="203"/>
      <c r="C39" s="203"/>
      <c r="D39" s="203"/>
    </row>
    <row r="40" spans="1:4" x14ac:dyDescent="0.3">
      <c r="A40" s="203"/>
      <c r="B40" s="203"/>
      <c r="C40" s="203"/>
      <c r="D40" s="203"/>
    </row>
    <row r="41" spans="1:4" x14ac:dyDescent="0.3">
      <c r="A41" s="203"/>
      <c r="B41" s="203"/>
      <c r="C41" s="203"/>
      <c r="D41" s="203"/>
    </row>
    <row r="42" spans="1:4" s="203" customFormat="1" x14ac:dyDescent="0.3"/>
    <row r="43" spans="1:4" s="202" customFormat="1" hidden="1" x14ac:dyDescent="0.3">
      <c r="A43" s="203"/>
      <c r="B43" s="203" t="s">
        <v>386</v>
      </c>
      <c r="C43" s="203"/>
      <c r="D43" s="203"/>
    </row>
    <row r="44" spans="1:4" s="202" customFormat="1" hidden="1" x14ac:dyDescent="0.3">
      <c r="A44" s="203"/>
      <c r="B44" s="203" t="s">
        <v>396</v>
      </c>
      <c r="C44" s="203"/>
      <c r="D44" s="203"/>
    </row>
    <row r="45" spans="1:4" s="202" customFormat="1" hidden="1" x14ac:dyDescent="0.3">
      <c r="A45" s="203"/>
      <c r="B45" s="203" t="s">
        <v>113</v>
      </c>
      <c r="C45" s="203"/>
      <c r="D45" s="203"/>
    </row>
    <row r="46" spans="1:4" s="202" customFormat="1" hidden="1" x14ac:dyDescent="0.3">
      <c r="A46" s="203"/>
      <c r="B46" s="203"/>
      <c r="C46" s="203"/>
      <c r="D46" s="203"/>
    </row>
    <row r="47" spans="1:4" s="202" customFormat="1" hidden="1" x14ac:dyDescent="0.3">
      <c r="A47" s="203"/>
      <c r="B47" s="203"/>
      <c r="C47" s="203"/>
      <c r="D47" s="203"/>
    </row>
    <row r="48" spans="1:4" s="202" customFormat="1" hidden="1" x14ac:dyDescent="0.3">
      <c r="A48" s="203"/>
      <c r="B48" s="204" t="s">
        <v>387</v>
      </c>
      <c r="C48" s="203"/>
      <c r="D48" s="203"/>
    </row>
    <row r="49" spans="1:4" s="202" customFormat="1" hidden="1" x14ac:dyDescent="0.3">
      <c r="A49" s="203"/>
      <c r="B49" s="203" t="s">
        <v>395</v>
      </c>
      <c r="C49" s="203"/>
      <c r="D49" s="203"/>
    </row>
    <row r="50" spans="1:4" s="202" customFormat="1" hidden="1" x14ac:dyDescent="0.3">
      <c r="A50" s="203"/>
      <c r="B50" s="203" t="s">
        <v>389</v>
      </c>
      <c r="C50" s="203"/>
      <c r="D50" s="203"/>
    </row>
    <row r="51" spans="1:4" s="202" customFormat="1" hidden="1" x14ac:dyDescent="0.3">
      <c r="A51" s="203"/>
      <c r="B51" s="203" t="s">
        <v>388</v>
      </c>
      <c r="C51" s="203"/>
      <c r="D51" s="203"/>
    </row>
    <row r="52" spans="1:4" s="202" customFormat="1" hidden="1" x14ac:dyDescent="0.3">
      <c r="A52" s="203"/>
      <c r="B52" s="203"/>
      <c r="C52" s="203"/>
      <c r="D52" s="203"/>
    </row>
    <row r="53" spans="1:4" s="202" customFormat="1" hidden="1" x14ac:dyDescent="0.3">
      <c r="A53" s="203"/>
      <c r="B53" s="203" t="s">
        <v>292</v>
      </c>
      <c r="C53" s="203"/>
      <c r="D53" s="203"/>
    </row>
    <row r="54" spans="1:4" s="202" customFormat="1" hidden="1" x14ac:dyDescent="0.3">
      <c r="A54" s="203"/>
      <c r="B54" s="203" t="s">
        <v>392</v>
      </c>
      <c r="C54" s="203"/>
      <c r="D54" s="203"/>
    </row>
    <row r="55" spans="1:4" s="202" customFormat="1" hidden="1" x14ac:dyDescent="0.3">
      <c r="A55" s="203"/>
      <c r="B55" s="203" t="s">
        <v>394</v>
      </c>
      <c r="C55" s="203"/>
      <c r="D55" s="203"/>
    </row>
    <row r="56" spans="1:4" s="202" customFormat="1" hidden="1" x14ac:dyDescent="0.3">
      <c r="A56" s="203"/>
      <c r="B56" s="203" t="s">
        <v>390</v>
      </c>
      <c r="C56" s="203"/>
      <c r="D56" s="203"/>
    </row>
    <row r="57" spans="1:4" s="202" customFormat="1" hidden="1" x14ac:dyDescent="0.3">
      <c r="A57" s="203"/>
      <c r="B57" s="203" t="s">
        <v>391</v>
      </c>
      <c r="C57" s="203"/>
      <c r="D57" s="203"/>
    </row>
    <row r="58" spans="1:4" s="203" customFormat="1" x14ac:dyDescent="0.3"/>
    <row r="59" spans="1:4" s="203" customFormat="1" x14ac:dyDescent="0.3"/>
    <row r="60" spans="1:4" s="203" customFormat="1" x14ac:dyDescent="0.3"/>
    <row r="61" spans="1:4" x14ac:dyDescent="0.3">
      <c r="A61" s="203"/>
      <c r="B61" s="203"/>
      <c r="C61" s="203"/>
      <c r="D61" s="203"/>
    </row>
    <row r="62" spans="1:4" x14ac:dyDescent="0.3">
      <c r="A62" s="203"/>
      <c r="B62" s="203"/>
      <c r="C62" s="203"/>
      <c r="D62" s="203"/>
    </row>
    <row r="63" spans="1:4" x14ac:dyDescent="0.3">
      <c r="A63" s="203"/>
      <c r="B63" s="203"/>
      <c r="C63" s="203"/>
      <c r="D63" s="203"/>
    </row>
    <row r="64" spans="1:4" x14ac:dyDescent="0.3">
      <c r="A64" s="203"/>
      <c r="B64" s="203"/>
      <c r="C64" s="203"/>
      <c r="D64" s="203"/>
    </row>
    <row r="65" spans="1:12" x14ac:dyDescent="0.3">
      <c r="A65" s="203"/>
      <c r="B65" s="203"/>
      <c r="C65" s="203"/>
      <c r="D65" s="203"/>
    </row>
    <row r="66" spans="1:12" x14ac:dyDescent="0.3">
      <c r="A66" s="203"/>
      <c r="B66" s="203"/>
      <c r="C66" s="203"/>
      <c r="D66" s="203"/>
    </row>
    <row r="67" spans="1:12" x14ac:dyDescent="0.3">
      <c r="A67" s="203"/>
      <c r="B67" s="203"/>
      <c r="C67" s="203"/>
      <c r="D67" s="203"/>
    </row>
    <row r="68" spans="1:12" x14ac:dyDescent="0.3">
      <c r="A68" s="203"/>
      <c r="B68" s="203"/>
      <c r="C68" s="203"/>
      <c r="D68" s="203"/>
    </row>
    <row r="69" spans="1:12" x14ac:dyDescent="0.3">
      <c r="A69" s="203"/>
      <c r="B69" s="203"/>
      <c r="C69" s="203"/>
      <c r="D69" s="203"/>
    </row>
    <row r="70" spans="1:12" x14ac:dyDescent="0.3">
      <c r="A70" s="203"/>
      <c r="B70" s="203"/>
      <c r="C70" s="203"/>
      <c r="D70" s="203"/>
    </row>
    <row r="71" spans="1:12" x14ac:dyDescent="0.3">
      <c r="L71" s="194">
        <f>240/12</f>
        <v>20</v>
      </c>
    </row>
  </sheetData>
  <mergeCells count="45">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B22:G22"/>
    <mergeCell ref="A24:D24"/>
    <mergeCell ref="AS10:AS11"/>
    <mergeCell ref="AT10:AT11"/>
    <mergeCell ref="F10:N10"/>
    <mergeCell ref="O10:AA10"/>
    <mergeCell ref="AB10:AB11"/>
    <mergeCell ref="AC10:AC11"/>
    <mergeCell ref="AD10:AO10"/>
    <mergeCell ref="B12:B21"/>
    <mergeCell ref="AS12:AS14"/>
    <mergeCell ref="AT12:AT14"/>
    <mergeCell ref="AS15:AS21"/>
    <mergeCell ref="AT15:AT21"/>
    <mergeCell ref="C12:C21"/>
  </mergeCells>
  <dataValidations count="5">
    <dataValidation allowBlank="1" showInputMessage="1" showErrorMessage="1" prompt="La meta se define en número o porcentaje. Y describir a que hace referencia. Ejemplo: 16 proyectos, 6 puntos, 100% de solicitudes atendidas." sqref="F16:F18" xr:uid="{760A8305-5FE1-934E-9CEC-B91CC34269EF}"/>
    <dataValidation type="list" allowBlank="1" showInputMessage="1" showErrorMessage="1" sqref="J12 J14" xr:uid="{1B7EE2E4-9AC3-4795-9D12-CC96F68015F1}">
      <formula1>$B$49:$B$52</formula1>
    </dataValidation>
    <dataValidation type="list" allowBlank="1" showInputMessage="1" showErrorMessage="1" sqref="I12 I14" xr:uid="{C005893C-39C1-4EAE-B865-2D15F75ACFD1}">
      <formula1>$B$44:$B$46</formula1>
    </dataValidation>
    <dataValidation type="list" allowBlank="1" showInputMessage="1" showErrorMessage="1" sqref="J13" xr:uid="{1704E475-5BA0-4591-936F-0F12610562D9}">
      <formula1>$B$48:$B$51</formula1>
    </dataValidation>
    <dataValidation type="list" allowBlank="1" showInputMessage="1" showErrorMessage="1" sqref="I13" xr:uid="{EF89DD45-62DD-46B5-A146-89121D925BF7}">
      <formula1>$B$43:$B$45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1C775-FE20-45A8-A7AF-E0545C66D1F6}">
  <sheetPr>
    <tabColor rgb="FFFFFF00"/>
  </sheetPr>
  <dimension ref="A1:BK51"/>
  <sheetViews>
    <sheetView topLeftCell="AF5" zoomScale="80" zoomScaleNormal="80" workbookViewId="0">
      <pane ySplit="7" topLeftCell="A12" activePane="bottomLeft" state="frozen"/>
      <selection activeCell="E5" sqref="E5"/>
      <selection pane="bottomLeft" activeCell="AX12" sqref="AX12"/>
    </sheetView>
  </sheetViews>
  <sheetFormatPr baseColWidth="10" defaultColWidth="11.42578125" defaultRowHeight="16.5" x14ac:dyDescent="0.3"/>
  <cols>
    <col min="1" max="1" width="3.7109375" style="194" customWidth="1"/>
    <col min="2" max="2" width="46" style="194" customWidth="1"/>
    <col min="3" max="3" width="21.7109375" style="194" customWidth="1"/>
    <col min="4" max="4" width="24.42578125" style="194" customWidth="1"/>
    <col min="5" max="5" width="25.28515625" style="194" customWidth="1"/>
    <col min="6" max="6" width="24" style="194" customWidth="1"/>
    <col min="7" max="7" width="38.28515625" style="194" customWidth="1"/>
    <col min="8" max="8" width="19.42578125" style="194" customWidth="1"/>
    <col min="9" max="9" width="20.28515625" style="194" customWidth="1"/>
    <col min="10" max="10" width="18.42578125" style="194" customWidth="1"/>
    <col min="11" max="12" width="19.42578125" style="194" customWidth="1"/>
    <col min="13" max="13" width="68.42578125" style="194" customWidth="1"/>
    <col min="14" max="15" width="19.42578125" style="194" customWidth="1"/>
    <col min="16" max="16" width="24" style="194" customWidth="1"/>
    <col min="17" max="28" width="6.28515625" style="194" customWidth="1"/>
    <col min="29" max="29" width="11.42578125" style="194"/>
    <col min="30" max="30" width="54.28515625" style="194" customWidth="1"/>
    <col min="31" max="31" width="50.42578125" style="194" customWidth="1"/>
    <col min="32" max="32" width="6.28515625" style="194" customWidth="1"/>
    <col min="33" max="33" width="8.42578125" style="194" customWidth="1"/>
    <col min="34" max="34" width="7.28515625" style="194" customWidth="1"/>
    <col min="35" max="36" width="7.7109375" style="194" customWidth="1"/>
    <col min="37" max="37" width="7" style="194" customWidth="1"/>
    <col min="38" max="43" width="6.28515625" style="194" customWidth="1"/>
    <col min="44" max="44" width="15.7109375" style="194" customWidth="1"/>
    <col min="45" max="45" width="10.28515625" style="194" customWidth="1"/>
    <col min="46" max="46" width="21.7109375" style="194" customWidth="1"/>
    <col min="47" max="47" width="26.42578125" style="194" customWidth="1"/>
    <col min="48" max="48" width="15.42578125" style="194" customWidth="1"/>
    <col min="49" max="49" width="6" style="194" bestFit="1" customWidth="1"/>
    <col min="50" max="50" width="14.42578125" style="194" customWidth="1"/>
    <col min="51" max="51" width="20" style="194" customWidth="1"/>
    <col min="52" max="52" width="17.28515625" style="194" customWidth="1"/>
    <col min="53" max="53" width="13.28515625" style="194" customWidth="1"/>
    <col min="54" max="55" width="14.7109375" style="194" customWidth="1"/>
    <col min="56" max="57" width="14.7109375" style="194" bestFit="1" customWidth="1"/>
    <col min="58" max="58" width="15.140625" style="194" customWidth="1"/>
    <col min="59" max="59" width="14.7109375" style="194" bestFit="1" customWidth="1"/>
    <col min="60" max="60" width="15.42578125" style="194" customWidth="1"/>
    <col min="61" max="61" width="15.28515625" style="194" customWidth="1"/>
    <col min="62" max="62" width="11.42578125" style="194"/>
    <col min="63" max="63" width="21.7109375" style="194" customWidth="1"/>
    <col min="64" max="16384" width="11.42578125" style="194"/>
  </cols>
  <sheetData>
    <row r="1" spans="1:63" ht="36.75" customHeight="1" x14ac:dyDescent="0.3">
      <c r="A1" s="355"/>
      <c r="B1" s="355"/>
      <c r="C1" s="355"/>
      <c r="D1" s="355"/>
      <c r="E1" s="212"/>
      <c r="F1" s="342" t="s">
        <v>95</v>
      </c>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4"/>
      <c r="BD1" s="339"/>
      <c r="BE1" s="339"/>
      <c r="BF1" s="339"/>
      <c r="BG1" s="339"/>
      <c r="BH1" s="339"/>
      <c r="BI1" s="339"/>
      <c r="BJ1" s="339"/>
      <c r="BK1" s="339"/>
    </row>
    <row r="2" spans="1:63" ht="24" customHeight="1" x14ac:dyDescent="0.3">
      <c r="A2" s="355"/>
      <c r="B2" s="355"/>
      <c r="C2" s="355"/>
      <c r="D2" s="355"/>
      <c r="E2" s="212"/>
      <c r="F2" s="342" t="s">
        <v>96</v>
      </c>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4"/>
      <c r="BD2" s="340"/>
      <c r="BE2" s="340"/>
      <c r="BF2" s="340"/>
      <c r="BG2" s="340"/>
      <c r="BH2" s="340"/>
      <c r="BI2" s="340"/>
      <c r="BJ2" s="340"/>
      <c r="BK2" s="340"/>
    </row>
    <row r="3" spans="1:63" ht="20.25" customHeight="1" thickBot="1" x14ac:dyDescent="0.35">
      <c r="A3" s="356"/>
      <c r="B3" s="356"/>
      <c r="C3" s="356"/>
      <c r="D3" s="356"/>
      <c r="E3" s="216"/>
      <c r="F3" s="357" t="s">
        <v>97</v>
      </c>
      <c r="G3" s="358"/>
      <c r="H3" s="358"/>
      <c r="I3" s="358"/>
      <c r="J3" s="358"/>
      <c r="K3" s="358"/>
      <c r="L3" s="358"/>
      <c r="M3" s="358"/>
      <c r="N3" s="358"/>
      <c r="O3" s="358"/>
      <c r="P3" s="359"/>
      <c r="Q3" s="360" t="s">
        <v>416</v>
      </c>
      <c r="R3" s="361"/>
      <c r="S3" s="361"/>
      <c r="T3" s="361"/>
      <c r="U3" s="361"/>
      <c r="V3" s="361"/>
      <c r="W3" s="361"/>
      <c r="X3" s="361"/>
      <c r="Y3" s="361"/>
      <c r="Z3" s="361"/>
      <c r="AA3" s="361"/>
      <c r="AB3" s="362"/>
      <c r="AC3" s="360" t="s">
        <v>393</v>
      </c>
      <c r="AD3" s="361"/>
      <c r="AE3" s="361"/>
      <c r="AF3" s="361"/>
      <c r="AG3" s="361"/>
      <c r="AH3" s="361"/>
      <c r="AI3" s="360" t="s">
        <v>417</v>
      </c>
      <c r="AJ3" s="361"/>
      <c r="AK3" s="361"/>
      <c r="AL3" s="361"/>
      <c r="AM3" s="361"/>
      <c r="AN3" s="361"/>
      <c r="AO3" s="361"/>
      <c r="AP3" s="361"/>
      <c r="AQ3" s="361"/>
      <c r="AR3" s="361"/>
      <c r="AS3" s="361"/>
      <c r="AT3" s="361"/>
      <c r="AU3" s="361"/>
      <c r="AV3" s="361"/>
      <c r="AW3" s="361"/>
      <c r="AX3" s="361"/>
      <c r="AY3" s="361"/>
      <c r="AZ3" s="361"/>
      <c r="BA3" s="361"/>
      <c r="BB3" s="361"/>
      <c r="BC3" s="362"/>
      <c r="BD3" s="341"/>
      <c r="BE3" s="341"/>
      <c r="BF3" s="341"/>
      <c r="BG3" s="341"/>
      <c r="BH3" s="341"/>
      <c r="BI3" s="341"/>
      <c r="BJ3" s="341"/>
      <c r="BK3" s="341"/>
    </row>
    <row r="4" spans="1:63" ht="20.25" customHeight="1" thickTop="1" x14ac:dyDescent="0.3">
      <c r="A4" s="322"/>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195"/>
      <c r="AV4" s="195"/>
    </row>
    <row r="5" spans="1:63" ht="27.75" customHeight="1" x14ac:dyDescent="0.3">
      <c r="A5" s="363" t="s">
        <v>4</v>
      </c>
      <c r="B5" s="363"/>
      <c r="C5" s="363"/>
      <c r="D5" s="363"/>
      <c r="E5" s="213"/>
      <c r="F5" s="346" t="s">
        <v>418</v>
      </c>
      <c r="G5" s="346"/>
      <c r="H5" s="346"/>
      <c r="I5" s="346"/>
      <c r="J5" s="346"/>
      <c r="K5" s="346"/>
      <c r="L5" s="346"/>
      <c r="M5" s="346"/>
      <c r="N5" s="346"/>
      <c r="O5" s="347"/>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48"/>
      <c r="AW5" s="348"/>
      <c r="AX5" s="348"/>
      <c r="AY5" s="348"/>
      <c r="AZ5" s="348"/>
      <c r="BA5" s="348"/>
      <c r="BB5" s="348"/>
      <c r="BC5" s="348"/>
      <c r="BD5" s="348"/>
      <c r="BE5" s="348"/>
      <c r="BF5" s="348"/>
      <c r="BG5" s="348"/>
      <c r="BH5" s="348"/>
      <c r="BI5" s="348"/>
      <c r="BJ5" s="348"/>
      <c r="BK5" s="348"/>
    </row>
    <row r="6" spans="1:63" ht="25.5" customHeight="1" x14ac:dyDescent="0.3">
      <c r="A6" s="364" t="s">
        <v>3</v>
      </c>
      <c r="B6" s="365"/>
      <c r="C6" s="365"/>
      <c r="D6" s="366"/>
      <c r="E6" s="214"/>
      <c r="F6" s="367">
        <v>2022</v>
      </c>
      <c r="G6" s="368"/>
      <c r="H6" s="368"/>
      <c r="I6" s="368"/>
      <c r="J6" s="368"/>
      <c r="K6" s="368"/>
      <c r="L6" s="368"/>
      <c r="M6" s="368"/>
      <c r="N6" s="369"/>
      <c r="O6" s="347"/>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48"/>
      <c r="AW6" s="348"/>
      <c r="AX6" s="348"/>
      <c r="AY6" s="348"/>
      <c r="AZ6" s="348"/>
      <c r="BA6" s="348"/>
      <c r="BB6" s="348"/>
      <c r="BC6" s="348"/>
      <c r="BD6" s="348"/>
      <c r="BE6" s="348"/>
      <c r="BF6" s="348"/>
      <c r="BG6" s="348"/>
      <c r="BH6" s="348"/>
      <c r="BI6" s="348"/>
      <c r="BJ6" s="348"/>
      <c r="BK6" s="348"/>
    </row>
    <row r="7" spans="1:63" ht="15" customHeight="1" thickBot="1" x14ac:dyDescent="0.35">
      <c r="A7" s="322"/>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195"/>
      <c r="AV7" s="195"/>
    </row>
    <row r="8" spans="1:63" ht="40.5" customHeight="1" x14ac:dyDescent="0.3">
      <c r="A8" s="372" t="s">
        <v>306</v>
      </c>
      <c r="B8" s="373"/>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4"/>
    </row>
    <row r="9" spans="1:63" ht="40.5" customHeight="1" x14ac:dyDescent="0.3">
      <c r="A9" s="375" t="s">
        <v>310</v>
      </c>
      <c r="B9" s="376"/>
      <c r="C9" s="376"/>
      <c r="D9" s="376"/>
      <c r="E9" s="376"/>
      <c r="F9" s="376"/>
      <c r="G9" s="37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7"/>
      <c r="AU9" s="378" t="s">
        <v>309</v>
      </c>
      <c r="AV9" s="379"/>
      <c r="AW9" s="379"/>
      <c r="AX9" s="379"/>
      <c r="AY9" s="379"/>
      <c r="AZ9" s="379"/>
      <c r="BA9" s="379"/>
      <c r="BB9" s="379"/>
      <c r="BC9" s="379"/>
      <c r="BD9" s="379"/>
      <c r="BE9" s="379"/>
      <c r="BF9" s="379"/>
      <c r="BG9" s="379"/>
      <c r="BH9" s="379"/>
      <c r="BI9" s="379"/>
      <c r="BJ9" s="379"/>
      <c r="BK9" s="380"/>
    </row>
    <row r="10" spans="1:63" ht="41.25" customHeight="1" x14ac:dyDescent="0.3">
      <c r="A10" s="381" t="s">
        <v>2</v>
      </c>
      <c r="B10" s="382" t="s">
        <v>144</v>
      </c>
      <c r="C10" s="382" t="s">
        <v>216</v>
      </c>
      <c r="D10" s="382" t="s">
        <v>142</v>
      </c>
      <c r="E10" s="382" t="s">
        <v>419</v>
      </c>
      <c r="F10" s="382" t="s">
        <v>420</v>
      </c>
      <c r="G10" s="383" t="s">
        <v>307</v>
      </c>
      <c r="H10" s="383"/>
      <c r="I10" s="383"/>
      <c r="J10" s="383"/>
      <c r="K10" s="383"/>
      <c r="L10" s="383"/>
      <c r="M10" s="383"/>
      <c r="N10" s="383"/>
      <c r="O10" s="383"/>
      <c r="P10" s="383"/>
      <c r="Q10" s="384" t="s">
        <v>308</v>
      </c>
      <c r="R10" s="384"/>
      <c r="S10" s="384"/>
      <c r="T10" s="384"/>
      <c r="U10" s="384"/>
      <c r="V10" s="384"/>
      <c r="W10" s="384"/>
      <c r="X10" s="384"/>
      <c r="Y10" s="384"/>
      <c r="Z10" s="384"/>
      <c r="AA10" s="384"/>
      <c r="AB10" s="384"/>
      <c r="AC10" s="384"/>
      <c r="AD10" s="385" t="s">
        <v>297</v>
      </c>
      <c r="AE10" s="385" t="s">
        <v>421</v>
      </c>
      <c r="AF10" s="387" t="s">
        <v>299</v>
      </c>
      <c r="AG10" s="387"/>
      <c r="AH10" s="387"/>
      <c r="AI10" s="387"/>
      <c r="AJ10" s="387"/>
      <c r="AK10" s="387"/>
      <c r="AL10" s="387"/>
      <c r="AM10" s="387"/>
      <c r="AN10" s="387"/>
      <c r="AO10" s="387"/>
      <c r="AP10" s="387"/>
      <c r="AQ10" s="387"/>
      <c r="AR10" s="370" t="s">
        <v>422</v>
      </c>
      <c r="AS10" s="370" t="s">
        <v>423</v>
      </c>
      <c r="AT10" s="370" t="s">
        <v>298</v>
      </c>
      <c r="AU10" s="388" t="s">
        <v>300</v>
      </c>
      <c r="AV10" s="388" t="s">
        <v>301</v>
      </c>
      <c r="AW10" s="390" t="s">
        <v>424</v>
      </c>
      <c r="AX10" s="390"/>
      <c r="AY10" s="390"/>
      <c r="AZ10" s="390"/>
      <c r="BA10" s="390"/>
      <c r="BB10" s="390"/>
      <c r="BC10" s="390"/>
      <c r="BD10" s="390"/>
      <c r="BE10" s="390"/>
      <c r="BF10" s="390"/>
      <c r="BG10" s="390"/>
      <c r="BH10" s="390"/>
      <c r="BI10" s="391" t="s">
        <v>305</v>
      </c>
      <c r="BJ10" s="391" t="s">
        <v>303</v>
      </c>
      <c r="BK10" s="391" t="s">
        <v>304</v>
      </c>
    </row>
    <row r="11" spans="1:63" ht="39.75" customHeight="1" x14ac:dyDescent="0.3">
      <c r="A11" s="381"/>
      <c r="B11" s="382"/>
      <c r="C11" s="382"/>
      <c r="D11" s="382"/>
      <c r="E11" s="382"/>
      <c r="F11" s="382"/>
      <c r="G11" s="218" t="s">
        <v>287</v>
      </c>
      <c r="H11" s="219" t="s">
        <v>288</v>
      </c>
      <c r="I11" s="219" t="s">
        <v>289</v>
      </c>
      <c r="J11" s="220" t="s">
        <v>290</v>
      </c>
      <c r="K11" s="220" t="s">
        <v>291</v>
      </c>
      <c r="L11" s="220" t="s">
        <v>292</v>
      </c>
      <c r="M11" s="219" t="s">
        <v>293</v>
      </c>
      <c r="N11" s="219" t="s">
        <v>294</v>
      </c>
      <c r="O11" s="220" t="s">
        <v>295</v>
      </c>
      <c r="P11" s="220" t="s">
        <v>296</v>
      </c>
      <c r="Q11" s="221" t="s">
        <v>6</v>
      </c>
      <c r="R11" s="221" t="s">
        <v>7</v>
      </c>
      <c r="S11" s="221" t="s">
        <v>8</v>
      </c>
      <c r="T11" s="221" t="s">
        <v>9</v>
      </c>
      <c r="U11" s="221" t="s">
        <v>10</v>
      </c>
      <c r="V11" s="221" t="s">
        <v>11</v>
      </c>
      <c r="W11" s="221" t="s">
        <v>12</v>
      </c>
      <c r="X11" s="221" t="s">
        <v>13</v>
      </c>
      <c r="Y11" s="221" t="s">
        <v>14</v>
      </c>
      <c r="Z11" s="221" t="s">
        <v>15</v>
      </c>
      <c r="AA11" s="221" t="s">
        <v>16</v>
      </c>
      <c r="AB11" s="221" t="s">
        <v>17</v>
      </c>
      <c r="AC11" s="222" t="s">
        <v>425</v>
      </c>
      <c r="AD11" s="386"/>
      <c r="AE11" s="386"/>
      <c r="AF11" s="223" t="s">
        <v>6</v>
      </c>
      <c r="AG11" s="223" t="s">
        <v>7</v>
      </c>
      <c r="AH11" s="223" t="s">
        <v>8</v>
      </c>
      <c r="AI11" s="223" t="s">
        <v>9</v>
      </c>
      <c r="AJ11" s="223" t="s">
        <v>10</v>
      </c>
      <c r="AK11" s="223" t="s">
        <v>11</v>
      </c>
      <c r="AL11" s="223" t="s">
        <v>12</v>
      </c>
      <c r="AM11" s="223" t="s">
        <v>13</v>
      </c>
      <c r="AN11" s="223" t="s">
        <v>14</v>
      </c>
      <c r="AO11" s="223" t="s">
        <v>15</v>
      </c>
      <c r="AP11" s="223" t="s">
        <v>16</v>
      </c>
      <c r="AQ11" s="223" t="s">
        <v>17</v>
      </c>
      <c r="AR11" s="371"/>
      <c r="AS11" s="371"/>
      <c r="AT11" s="371"/>
      <c r="AU11" s="389"/>
      <c r="AV11" s="389"/>
      <c r="AW11" s="224" t="s">
        <v>6</v>
      </c>
      <c r="AX11" s="224" t="s">
        <v>7</v>
      </c>
      <c r="AY11" s="224" t="s">
        <v>8</v>
      </c>
      <c r="AZ11" s="224" t="s">
        <v>9</v>
      </c>
      <c r="BA11" s="224" t="s">
        <v>10</v>
      </c>
      <c r="BB11" s="224" t="s">
        <v>11</v>
      </c>
      <c r="BC11" s="224" t="s">
        <v>12</v>
      </c>
      <c r="BD11" s="224" t="s">
        <v>13</v>
      </c>
      <c r="BE11" s="224" t="s">
        <v>14</v>
      </c>
      <c r="BF11" s="224" t="s">
        <v>15</v>
      </c>
      <c r="BG11" s="224" t="s">
        <v>16</v>
      </c>
      <c r="BH11" s="224" t="s">
        <v>17</v>
      </c>
      <c r="BI11" s="392"/>
      <c r="BJ11" s="392"/>
      <c r="BK11" s="392"/>
    </row>
    <row r="12" spans="1:63" ht="192.4" customHeight="1" x14ac:dyDescent="0.3">
      <c r="A12" s="217">
        <v>1</v>
      </c>
      <c r="B12" s="225" t="s">
        <v>426</v>
      </c>
      <c r="C12" s="225" t="s">
        <v>427</v>
      </c>
      <c r="D12" s="225" t="s">
        <v>428</v>
      </c>
      <c r="E12" s="226" t="s">
        <v>429</v>
      </c>
      <c r="F12" s="226" t="s">
        <v>430</v>
      </c>
      <c r="G12" s="227" t="s">
        <v>431</v>
      </c>
      <c r="H12" s="228" t="s">
        <v>396</v>
      </c>
      <c r="I12" s="228" t="s">
        <v>432</v>
      </c>
      <c r="J12" s="229">
        <v>0.2</v>
      </c>
      <c r="K12" s="228" t="s">
        <v>389</v>
      </c>
      <c r="L12" s="228" t="s">
        <v>390</v>
      </c>
      <c r="M12" s="230" t="s">
        <v>433</v>
      </c>
      <c r="N12" s="231">
        <v>44564</v>
      </c>
      <c r="O12" s="231">
        <v>44834</v>
      </c>
      <c r="P12" s="228" t="s">
        <v>434</v>
      </c>
      <c r="Q12" s="232">
        <v>0</v>
      </c>
      <c r="R12" s="232">
        <v>0</v>
      </c>
      <c r="S12" s="233">
        <v>0.25</v>
      </c>
      <c r="T12" s="232">
        <v>0</v>
      </c>
      <c r="U12" s="232">
        <v>0</v>
      </c>
      <c r="V12" s="233">
        <v>0.25</v>
      </c>
      <c r="W12" s="232">
        <v>0</v>
      </c>
      <c r="X12" s="232">
        <v>0</v>
      </c>
      <c r="Y12" s="233">
        <v>0.25</v>
      </c>
      <c r="Z12" s="232">
        <v>0</v>
      </c>
      <c r="AA12" s="232">
        <v>0</v>
      </c>
      <c r="AB12" s="232">
        <v>0</v>
      </c>
      <c r="AC12" s="234">
        <f>S12+V12+Y12</f>
        <v>0.75</v>
      </c>
      <c r="AD12" s="235" t="s">
        <v>435</v>
      </c>
      <c r="AE12" s="235" t="s">
        <v>436</v>
      </c>
      <c r="AF12" s="232">
        <v>0</v>
      </c>
      <c r="AG12" s="232">
        <v>0</v>
      </c>
      <c r="AH12" s="233">
        <v>0.25</v>
      </c>
      <c r="AI12" s="232">
        <v>0</v>
      </c>
      <c r="AJ12" s="232">
        <v>0</v>
      </c>
      <c r="AK12" s="233">
        <v>0.25</v>
      </c>
      <c r="AL12" s="232">
        <v>0</v>
      </c>
      <c r="AM12" s="232">
        <v>0</v>
      </c>
      <c r="AN12" s="233">
        <v>0.25</v>
      </c>
      <c r="AO12" s="232">
        <v>0</v>
      </c>
      <c r="AP12" s="232">
        <v>0</v>
      </c>
      <c r="AQ12" s="232">
        <v>0</v>
      </c>
      <c r="AR12" s="236">
        <v>1</v>
      </c>
      <c r="AS12" s="237">
        <f>AH12+AK12+AN12</f>
        <v>0.75</v>
      </c>
      <c r="AT12" s="238" t="s">
        <v>437</v>
      </c>
      <c r="AU12" s="239">
        <v>567483155</v>
      </c>
      <c r="AV12" s="393" t="s">
        <v>438</v>
      </c>
      <c r="AW12" s="240">
        <v>0</v>
      </c>
      <c r="AX12" s="240">
        <v>21354933</v>
      </c>
      <c r="AY12" s="240">
        <v>118360933</v>
      </c>
      <c r="AZ12" s="240">
        <v>90649387</v>
      </c>
      <c r="BA12" s="240">
        <v>135316854</v>
      </c>
      <c r="BB12" s="240">
        <v>211748455</v>
      </c>
      <c r="BC12" s="240">
        <v>218638454</v>
      </c>
      <c r="BD12" s="240">
        <v>260299254</v>
      </c>
      <c r="BE12" s="240">
        <v>362830855</v>
      </c>
      <c r="BF12" s="240">
        <v>343620854</v>
      </c>
      <c r="BG12" s="240">
        <v>377372854</v>
      </c>
      <c r="BH12" s="240">
        <v>507668996</v>
      </c>
      <c r="BI12" s="241"/>
      <c r="BJ12" s="241"/>
      <c r="BK12" s="241"/>
    </row>
    <row r="13" spans="1:63" ht="186.4" customHeight="1" x14ac:dyDescent="0.3">
      <c r="A13" s="217">
        <v>2</v>
      </c>
      <c r="B13" s="242" t="s">
        <v>439</v>
      </c>
      <c r="C13" s="226" t="s">
        <v>427</v>
      </c>
      <c r="D13" s="226" t="s">
        <v>50</v>
      </c>
      <c r="E13" s="226" t="s">
        <v>429</v>
      </c>
      <c r="F13" s="226" t="s">
        <v>440</v>
      </c>
      <c r="G13" s="227" t="s">
        <v>441</v>
      </c>
      <c r="H13" s="228" t="s">
        <v>396</v>
      </c>
      <c r="I13" s="228" t="s">
        <v>442</v>
      </c>
      <c r="J13" s="229">
        <v>0.2</v>
      </c>
      <c r="K13" s="228" t="s">
        <v>389</v>
      </c>
      <c r="L13" s="228" t="s">
        <v>391</v>
      </c>
      <c r="M13" s="228" t="s">
        <v>443</v>
      </c>
      <c r="N13" s="231">
        <v>44199</v>
      </c>
      <c r="O13" s="231">
        <v>44561</v>
      </c>
      <c r="P13" s="228" t="s">
        <v>434</v>
      </c>
      <c r="Q13" s="232">
        <v>0</v>
      </c>
      <c r="R13" s="232">
        <v>0</v>
      </c>
      <c r="S13" s="233">
        <v>0.8</v>
      </c>
      <c r="T13" s="232">
        <v>0</v>
      </c>
      <c r="U13" s="232">
        <v>0</v>
      </c>
      <c r="V13" s="232">
        <v>0</v>
      </c>
      <c r="W13" s="232">
        <v>0</v>
      </c>
      <c r="X13" s="232">
        <v>0</v>
      </c>
      <c r="Y13" s="232">
        <v>0</v>
      </c>
      <c r="Z13" s="232">
        <v>0</v>
      </c>
      <c r="AA13" s="232">
        <v>0</v>
      </c>
      <c r="AB13" s="232">
        <v>0</v>
      </c>
      <c r="AC13" s="243">
        <f>S13</f>
        <v>0.8</v>
      </c>
      <c r="AD13" s="235" t="s">
        <v>444</v>
      </c>
      <c r="AE13" s="235" t="s">
        <v>445</v>
      </c>
      <c r="AF13" s="232">
        <v>0</v>
      </c>
      <c r="AG13" s="232">
        <v>0</v>
      </c>
      <c r="AH13" s="233">
        <v>0.8</v>
      </c>
      <c r="AI13" s="232">
        <v>0</v>
      </c>
      <c r="AJ13" s="232">
        <v>0</v>
      </c>
      <c r="AK13" s="232">
        <v>0</v>
      </c>
      <c r="AL13" s="232">
        <v>0</v>
      </c>
      <c r="AM13" s="232">
        <v>0</v>
      </c>
      <c r="AN13" s="232">
        <v>0</v>
      </c>
      <c r="AO13" s="232">
        <v>0</v>
      </c>
      <c r="AP13" s="232">
        <v>0</v>
      </c>
      <c r="AQ13" s="232">
        <v>0</v>
      </c>
      <c r="AR13" s="244">
        <v>1</v>
      </c>
      <c r="AS13" s="237">
        <f>AH13+AK13+AN13</f>
        <v>0.8</v>
      </c>
      <c r="AT13" s="238" t="s">
        <v>437</v>
      </c>
      <c r="AU13" s="239">
        <v>1122732959</v>
      </c>
      <c r="AV13" s="394"/>
      <c r="AW13" s="240">
        <v>0</v>
      </c>
      <c r="AX13" s="240">
        <v>5181787</v>
      </c>
      <c r="AY13" s="240">
        <v>51995254</v>
      </c>
      <c r="AZ13" s="240">
        <v>226741755</v>
      </c>
      <c r="BA13" s="240">
        <v>325107107</v>
      </c>
      <c r="BB13" s="240">
        <v>385721771</v>
      </c>
      <c r="BC13" s="240">
        <v>515014048</v>
      </c>
      <c r="BD13" s="240">
        <v>608654048</v>
      </c>
      <c r="BE13" s="240">
        <v>641423247</v>
      </c>
      <c r="BF13" s="240">
        <v>797207670</v>
      </c>
      <c r="BG13" s="240">
        <v>891827621</v>
      </c>
      <c r="BH13" s="240">
        <v>835988926</v>
      </c>
      <c r="BI13" s="241"/>
      <c r="BJ13" s="241"/>
      <c r="BK13" s="241"/>
    </row>
    <row r="14" spans="1:63" ht="185.25" customHeight="1" x14ac:dyDescent="0.3">
      <c r="A14" s="245">
        <v>1</v>
      </c>
      <c r="B14" s="215" t="s">
        <v>446</v>
      </c>
      <c r="C14" s="215" t="s">
        <v>427</v>
      </c>
      <c r="D14" s="215" t="s">
        <v>447</v>
      </c>
      <c r="E14" s="215" t="s">
        <v>429</v>
      </c>
      <c r="F14" s="215" t="s">
        <v>442</v>
      </c>
      <c r="G14" s="215" t="s">
        <v>448</v>
      </c>
      <c r="H14" s="215" t="s">
        <v>113</v>
      </c>
      <c r="I14" s="215" t="s">
        <v>449</v>
      </c>
      <c r="J14" s="246">
        <v>0.1</v>
      </c>
      <c r="K14" s="215" t="s">
        <v>395</v>
      </c>
      <c r="L14" s="215" t="s">
        <v>450</v>
      </c>
      <c r="M14" s="215" t="s">
        <v>451</v>
      </c>
      <c r="N14" s="247">
        <v>44576</v>
      </c>
      <c r="O14" s="247">
        <v>44926</v>
      </c>
      <c r="P14" s="215" t="s">
        <v>452</v>
      </c>
      <c r="Q14" s="232">
        <v>0</v>
      </c>
      <c r="R14" s="232">
        <v>0</v>
      </c>
      <c r="S14" s="232">
        <v>0</v>
      </c>
      <c r="T14" s="233">
        <v>0.34</v>
      </c>
      <c r="U14" s="232">
        <v>0</v>
      </c>
      <c r="V14" s="232">
        <v>0</v>
      </c>
      <c r="W14" s="232">
        <v>0</v>
      </c>
      <c r="X14" s="233">
        <v>0.33</v>
      </c>
      <c r="Y14" s="232">
        <v>0</v>
      </c>
      <c r="Z14" s="232">
        <v>0</v>
      </c>
      <c r="AA14" s="232">
        <v>0</v>
      </c>
      <c r="AB14" s="233">
        <v>0.33</v>
      </c>
      <c r="AC14" s="243">
        <f t="shared" ref="AC14:AC19" si="0">SUM(Q14:AB14)</f>
        <v>1</v>
      </c>
      <c r="AD14" s="248" t="s">
        <v>453</v>
      </c>
      <c r="AE14" s="249" t="s">
        <v>454</v>
      </c>
      <c r="AF14" s="232">
        <v>0</v>
      </c>
      <c r="AG14" s="232">
        <v>0</v>
      </c>
      <c r="AH14" s="232">
        <v>0</v>
      </c>
      <c r="AI14" s="233">
        <v>0.34</v>
      </c>
      <c r="AJ14" s="232">
        <v>0</v>
      </c>
      <c r="AK14" s="232">
        <v>0</v>
      </c>
      <c r="AL14" s="232">
        <v>0</v>
      </c>
      <c r="AM14" s="233">
        <v>0.33</v>
      </c>
      <c r="AN14" s="232">
        <v>0</v>
      </c>
      <c r="AO14" s="232">
        <v>0</v>
      </c>
      <c r="AP14" s="232">
        <v>0</v>
      </c>
      <c r="AQ14" s="233">
        <v>0.33</v>
      </c>
      <c r="AR14" s="250">
        <f>+AS14/AC14</f>
        <v>1</v>
      </c>
      <c r="AS14" s="243">
        <f>SUM(AF14:AQ14)</f>
        <v>1</v>
      </c>
      <c r="AT14" s="238" t="s">
        <v>437</v>
      </c>
      <c r="AU14" s="395">
        <v>525343000</v>
      </c>
      <c r="AV14" s="396" t="s">
        <v>455</v>
      </c>
      <c r="AW14" s="399">
        <v>0</v>
      </c>
      <c r="AX14" s="402">
        <v>20099183</v>
      </c>
      <c r="AY14" s="402">
        <v>70391463</v>
      </c>
      <c r="AZ14" s="402">
        <v>107190130</v>
      </c>
      <c r="BA14" s="402">
        <v>193461998</v>
      </c>
      <c r="BB14" s="402">
        <v>239349086</v>
      </c>
      <c r="BC14" s="402">
        <v>244236130</v>
      </c>
      <c r="BD14" s="402">
        <v>289918130</v>
      </c>
      <c r="BE14" s="402">
        <v>303111796</v>
      </c>
      <c r="BF14" s="402">
        <v>380945463</v>
      </c>
      <c r="BG14" s="402">
        <v>426964130</v>
      </c>
      <c r="BH14" s="402">
        <v>424526600</v>
      </c>
      <c r="BI14" s="405"/>
      <c r="BJ14" s="405"/>
      <c r="BK14" s="405"/>
    </row>
    <row r="15" spans="1:63" ht="165" x14ac:dyDescent="0.3">
      <c r="A15" s="245">
        <v>2</v>
      </c>
      <c r="B15" s="215" t="s">
        <v>446</v>
      </c>
      <c r="C15" s="215" t="s">
        <v>427</v>
      </c>
      <c r="D15" s="215" t="s">
        <v>447</v>
      </c>
      <c r="E15" s="215" t="s">
        <v>429</v>
      </c>
      <c r="F15" s="215" t="s">
        <v>442</v>
      </c>
      <c r="G15" s="251" t="s">
        <v>456</v>
      </c>
      <c r="H15" s="215" t="s">
        <v>113</v>
      </c>
      <c r="I15" s="215" t="s">
        <v>457</v>
      </c>
      <c r="J15" s="246">
        <v>0.1</v>
      </c>
      <c r="K15" s="215" t="s">
        <v>395</v>
      </c>
      <c r="L15" s="215" t="s">
        <v>392</v>
      </c>
      <c r="M15" s="215" t="s">
        <v>458</v>
      </c>
      <c r="N15" s="247">
        <v>44576</v>
      </c>
      <c r="O15" s="247">
        <v>44926</v>
      </c>
      <c r="P15" s="215" t="s">
        <v>452</v>
      </c>
      <c r="Q15" s="233">
        <v>0.1</v>
      </c>
      <c r="R15" s="233">
        <v>0.09</v>
      </c>
      <c r="S15" s="233">
        <v>0.09</v>
      </c>
      <c r="T15" s="233">
        <v>0.09</v>
      </c>
      <c r="U15" s="233">
        <v>0.09</v>
      </c>
      <c r="V15" s="233">
        <v>0.09</v>
      </c>
      <c r="W15" s="233">
        <v>0.09</v>
      </c>
      <c r="X15" s="233">
        <v>0.09</v>
      </c>
      <c r="Y15" s="233">
        <v>0.09</v>
      </c>
      <c r="Z15" s="233">
        <v>0.09</v>
      </c>
      <c r="AA15" s="233">
        <v>0.09</v>
      </c>
      <c r="AB15" s="232">
        <v>0</v>
      </c>
      <c r="AC15" s="243">
        <f>SUM(Q15:AB15)</f>
        <v>0.99999999999999978</v>
      </c>
      <c r="AD15" s="248" t="s">
        <v>459</v>
      </c>
      <c r="AE15" s="249" t="s">
        <v>460</v>
      </c>
      <c r="AF15" s="233">
        <v>0.1</v>
      </c>
      <c r="AG15" s="233">
        <v>0.09</v>
      </c>
      <c r="AH15" s="233">
        <v>0.09</v>
      </c>
      <c r="AI15" s="233">
        <v>0.09</v>
      </c>
      <c r="AJ15" s="233">
        <v>0.09</v>
      </c>
      <c r="AK15" s="233">
        <v>0.09</v>
      </c>
      <c r="AL15" s="233">
        <v>0.09</v>
      </c>
      <c r="AM15" s="233">
        <v>0.09</v>
      </c>
      <c r="AN15" s="233">
        <v>0.09</v>
      </c>
      <c r="AO15" s="233">
        <v>0.09</v>
      </c>
      <c r="AP15" s="233">
        <v>0.09</v>
      </c>
      <c r="AQ15" s="232">
        <v>0</v>
      </c>
      <c r="AR15" s="250">
        <f t="shared" ref="AR15:AR19" si="1">+AS15/AC15</f>
        <v>1</v>
      </c>
      <c r="AS15" s="243">
        <f t="shared" ref="AS15:AS19" si="2">SUM(AF15:AQ15)</f>
        <v>0.99999999999999978</v>
      </c>
      <c r="AT15" s="238" t="s">
        <v>437</v>
      </c>
      <c r="AU15" s="395"/>
      <c r="AV15" s="397"/>
      <c r="AW15" s="400"/>
      <c r="AX15" s="403"/>
      <c r="AY15" s="403"/>
      <c r="AZ15" s="403"/>
      <c r="BA15" s="403"/>
      <c r="BB15" s="403"/>
      <c r="BC15" s="403"/>
      <c r="BD15" s="403"/>
      <c r="BE15" s="403"/>
      <c r="BF15" s="403"/>
      <c r="BG15" s="403"/>
      <c r="BH15" s="403"/>
      <c r="BI15" s="406"/>
      <c r="BJ15" s="406"/>
      <c r="BK15" s="406"/>
    </row>
    <row r="16" spans="1:63" ht="169.5" customHeight="1" x14ac:dyDescent="0.3">
      <c r="A16" s="245">
        <v>3</v>
      </c>
      <c r="B16" s="215" t="s">
        <v>446</v>
      </c>
      <c r="C16" s="215" t="s">
        <v>427</v>
      </c>
      <c r="D16" s="215" t="s">
        <v>447</v>
      </c>
      <c r="E16" s="215" t="s">
        <v>429</v>
      </c>
      <c r="F16" s="215" t="s">
        <v>442</v>
      </c>
      <c r="G16" s="215" t="s">
        <v>461</v>
      </c>
      <c r="H16" s="215" t="s">
        <v>113</v>
      </c>
      <c r="I16" s="215" t="s">
        <v>462</v>
      </c>
      <c r="J16" s="246">
        <v>0.1</v>
      </c>
      <c r="K16" s="215" t="s">
        <v>395</v>
      </c>
      <c r="L16" s="215" t="s">
        <v>392</v>
      </c>
      <c r="M16" s="215" t="s">
        <v>463</v>
      </c>
      <c r="N16" s="247">
        <v>44576</v>
      </c>
      <c r="O16" s="247">
        <v>44926</v>
      </c>
      <c r="P16" s="215" t="s">
        <v>452</v>
      </c>
      <c r="Q16" s="233">
        <v>0.1</v>
      </c>
      <c r="R16" s="233">
        <v>0.09</v>
      </c>
      <c r="S16" s="233">
        <v>0.09</v>
      </c>
      <c r="T16" s="233">
        <v>0.09</v>
      </c>
      <c r="U16" s="233">
        <v>0.09</v>
      </c>
      <c r="V16" s="233">
        <v>0.09</v>
      </c>
      <c r="W16" s="233">
        <v>0.09</v>
      </c>
      <c r="X16" s="233">
        <v>0.09</v>
      </c>
      <c r="Y16" s="233">
        <v>0.09</v>
      </c>
      <c r="Z16" s="233">
        <v>0.09</v>
      </c>
      <c r="AA16" s="233">
        <v>0.09</v>
      </c>
      <c r="AB16" s="232">
        <v>0</v>
      </c>
      <c r="AC16" s="243">
        <f t="shared" si="0"/>
        <v>0.99999999999999978</v>
      </c>
      <c r="AD16" s="248" t="s">
        <v>464</v>
      </c>
      <c r="AE16" s="249" t="s">
        <v>465</v>
      </c>
      <c r="AF16" s="233">
        <v>0.1</v>
      </c>
      <c r="AG16" s="233">
        <v>0.09</v>
      </c>
      <c r="AH16" s="233">
        <v>0.09</v>
      </c>
      <c r="AI16" s="233">
        <v>0.09</v>
      </c>
      <c r="AJ16" s="233">
        <v>0.09</v>
      </c>
      <c r="AK16" s="233">
        <v>0.09</v>
      </c>
      <c r="AL16" s="233">
        <v>0.09</v>
      </c>
      <c r="AM16" s="233">
        <v>0.09</v>
      </c>
      <c r="AN16" s="233">
        <v>0.09</v>
      </c>
      <c r="AO16" s="233">
        <v>0.09</v>
      </c>
      <c r="AP16" s="233">
        <v>0.09</v>
      </c>
      <c r="AQ16" s="232">
        <v>0</v>
      </c>
      <c r="AR16" s="250">
        <f t="shared" si="1"/>
        <v>1</v>
      </c>
      <c r="AS16" s="243">
        <f t="shared" si="2"/>
        <v>0.99999999999999978</v>
      </c>
      <c r="AT16" s="238" t="s">
        <v>437</v>
      </c>
      <c r="AU16" s="395"/>
      <c r="AV16" s="397"/>
      <c r="AW16" s="401"/>
      <c r="AX16" s="404"/>
      <c r="AY16" s="404"/>
      <c r="AZ16" s="404"/>
      <c r="BA16" s="404"/>
      <c r="BB16" s="404"/>
      <c r="BC16" s="404"/>
      <c r="BD16" s="404"/>
      <c r="BE16" s="404"/>
      <c r="BF16" s="404"/>
      <c r="BG16" s="404"/>
      <c r="BH16" s="404"/>
      <c r="BI16" s="407"/>
      <c r="BJ16" s="407"/>
      <c r="BK16" s="407"/>
    </row>
    <row r="17" spans="1:63" ht="156.75" customHeight="1" x14ac:dyDescent="0.3">
      <c r="A17" s="245">
        <v>4</v>
      </c>
      <c r="B17" s="215" t="s">
        <v>446</v>
      </c>
      <c r="C17" s="215" t="s">
        <v>427</v>
      </c>
      <c r="D17" s="215" t="s">
        <v>447</v>
      </c>
      <c r="E17" s="215" t="s">
        <v>429</v>
      </c>
      <c r="F17" s="215" t="s">
        <v>466</v>
      </c>
      <c r="G17" s="215" t="s">
        <v>467</v>
      </c>
      <c r="H17" s="215" t="s">
        <v>113</v>
      </c>
      <c r="I17" s="251" t="s">
        <v>468</v>
      </c>
      <c r="J17" s="252">
        <v>0.1</v>
      </c>
      <c r="K17" s="215" t="s">
        <v>395</v>
      </c>
      <c r="L17" s="215" t="s">
        <v>392</v>
      </c>
      <c r="M17" s="215" t="s">
        <v>469</v>
      </c>
      <c r="N17" s="247">
        <v>44576</v>
      </c>
      <c r="O17" s="247">
        <v>44926</v>
      </c>
      <c r="P17" s="215" t="s">
        <v>452</v>
      </c>
      <c r="Q17" s="233">
        <v>0.1</v>
      </c>
      <c r="R17" s="233">
        <v>0.09</v>
      </c>
      <c r="S17" s="233">
        <v>0.09</v>
      </c>
      <c r="T17" s="233">
        <v>0.09</v>
      </c>
      <c r="U17" s="233">
        <v>0.09</v>
      </c>
      <c r="V17" s="233">
        <v>0.09</v>
      </c>
      <c r="W17" s="233">
        <v>0.09</v>
      </c>
      <c r="X17" s="233">
        <v>0.09</v>
      </c>
      <c r="Y17" s="233">
        <v>0.09</v>
      </c>
      <c r="Z17" s="233">
        <v>0.09</v>
      </c>
      <c r="AA17" s="233">
        <v>0.09</v>
      </c>
      <c r="AB17" s="232">
        <v>0</v>
      </c>
      <c r="AC17" s="243">
        <f t="shared" si="0"/>
        <v>0.99999999999999978</v>
      </c>
      <c r="AD17" s="248" t="s">
        <v>470</v>
      </c>
      <c r="AE17" s="249" t="s">
        <v>471</v>
      </c>
      <c r="AF17" s="233">
        <v>0.1</v>
      </c>
      <c r="AG17" s="233">
        <v>0.09</v>
      </c>
      <c r="AH17" s="233">
        <v>0.09</v>
      </c>
      <c r="AI17" s="233">
        <v>0.09</v>
      </c>
      <c r="AJ17" s="233">
        <v>0.09</v>
      </c>
      <c r="AK17" s="233">
        <v>0.09</v>
      </c>
      <c r="AL17" s="233">
        <v>0.09</v>
      </c>
      <c r="AM17" s="233">
        <v>0.09</v>
      </c>
      <c r="AN17" s="233">
        <v>0.09</v>
      </c>
      <c r="AO17" s="233">
        <v>0.09</v>
      </c>
      <c r="AP17" s="233">
        <v>0.09</v>
      </c>
      <c r="AQ17" s="232">
        <v>0</v>
      </c>
      <c r="AR17" s="250">
        <f t="shared" si="1"/>
        <v>1</v>
      </c>
      <c r="AS17" s="243">
        <f t="shared" si="2"/>
        <v>0.99999999999999978</v>
      </c>
      <c r="AT17" s="238" t="s">
        <v>437</v>
      </c>
      <c r="AU17" s="395">
        <v>1097440886</v>
      </c>
      <c r="AV17" s="397"/>
      <c r="AW17" s="399">
        <v>0</v>
      </c>
      <c r="AX17" s="402">
        <v>27968319</v>
      </c>
      <c r="AY17" s="402">
        <v>98163565</v>
      </c>
      <c r="AZ17" s="402">
        <v>195769790</v>
      </c>
      <c r="BA17" s="402">
        <v>252985034</v>
      </c>
      <c r="BB17" s="402">
        <v>330915910</v>
      </c>
      <c r="BC17" s="402">
        <v>449423775</v>
      </c>
      <c r="BD17" s="402">
        <v>512873938</v>
      </c>
      <c r="BE17" s="402">
        <v>611481345</v>
      </c>
      <c r="BF17" s="402">
        <v>654629106</v>
      </c>
      <c r="BG17" s="402">
        <v>713208241</v>
      </c>
      <c r="BH17" s="402">
        <v>1030860660</v>
      </c>
      <c r="BI17" s="405"/>
      <c r="BJ17" s="405"/>
      <c r="BK17" s="405"/>
    </row>
    <row r="18" spans="1:63" ht="165" x14ac:dyDescent="0.3">
      <c r="A18" s="245">
        <v>5</v>
      </c>
      <c r="B18" s="215" t="s">
        <v>446</v>
      </c>
      <c r="C18" s="215" t="s">
        <v>427</v>
      </c>
      <c r="D18" s="215" t="s">
        <v>447</v>
      </c>
      <c r="E18" s="215" t="s">
        <v>429</v>
      </c>
      <c r="F18" s="215" t="s">
        <v>466</v>
      </c>
      <c r="G18" s="215" t="s">
        <v>472</v>
      </c>
      <c r="H18" s="215" t="s">
        <v>113</v>
      </c>
      <c r="I18" s="215" t="s">
        <v>473</v>
      </c>
      <c r="J18" s="252">
        <v>0.1</v>
      </c>
      <c r="K18" s="215" t="s">
        <v>389</v>
      </c>
      <c r="L18" s="215" t="s">
        <v>392</v>
      </c>
      <c r="M18" s="215" t="s">
        <v>474</v>
      </c>
      <c r="N18" s="247">
        <v>44576</v>
      </c>
      <c r="O18" s="247">
        <v>44926</v>
      </c>
      <c r="P18" s="215" t="s">
        <v>452</v>
      </c>
      <c r="Q18" s="233">
        <v>0.1</v>
      </c>
      <c r="R18" s="233">
        <v>0.09</v>
      </c>
      <c r="S18" s="233">
        <v>0.09</v>
      </c>
      <c r="T18" s="233">
        <v>0.09</v>
      </c>
      <c r="U18" s="233">
        <v>0.09</v>
      </c>
      <c r="V18" s="233">
        <v>0.09</v>
      </c>
      <c r="W18" s="233">
        <v>0.09</v>
      </c>
      <c r="X18" s="233">
        <v>0.09</v>
      </c>
      <c r="Y18" s="233">
        <v>0.09</v>
      </c>
      <c r="Z18" s="233">
        <v>0.09</v>
      </c>
      <c r="AA18" s="233">
        <v>0.09</v>
      </c>
      <c r="AB18" s="232">
        <v>0</v>
      </c>
      <c r="AC18" s="243">
        <f t="shared" si="0"/>
        <v>0.99999999999999978</v>
      </c>
      <c r="AD18" s="248" t="s">
        <v>475</v>
      </c>
      <c r="AE18" s="249" t="s">
        <v>476</v>
      </c>
      <c r="AF18" s="233">
        <v>0.1</v>
      </c>
      <c r="AG18" s="233">
        <v>0.09</v>
      </c>
      <c r="AH18" s="233">
        <v>0.09</v>
      </c>
      <c r="AI18" s="233">
        <v>0.09</v>
      </c>
      <c r="AJ18" s="233">
        <v>0.09</v>
      </c>
      <c r="AK18" s="233">
        <v>0.09</v>
      </c>
      <c r="AL18" s="233">
        <v>0.09</v>
      </c>
      <c r="AM18" s="233">
        <v>0.09</v>
      </c>
      <c r="AN18" s="233">
        <v>0.09</v>
      </c>
      <c r="AO18" s="233">
        <v>0.09</v>
      </c>
      <c r="AP18" s="233">
        <v>0.09</v>
      </c>
      <c r="AQ18" s="232">
        <v>0</v>
      </c>
      <c r="AR18" s="250">
        <f t="shared" si="1"/>
        <v>1</v>
      </c>
      <c r="AS18" s="243">
        <f t="shared" si="2"/>
        <v>0.99999999999999978</v>
      </c>
      <c r="AT18" s="238" t="s">
        <v>437</v>
      </c>
      <c r="AU18" s="395"/>
      <c r="AV18" s="397"/>
      <c r="AW18" s="400"/>
      <c r="AX18" s="403"/>
      <c r="AY18" s="403"/>
      <c r="AZ18" s="403"/>
      <c r="BA18" s="403"/>
      <c r="BB18" s="403"/>
      <c r="BC18" s="403"/>
      <c r="BD18" s="403"/>
      <c r="BE18" s="403"/>
      <c r="BF18" s="403"/>
      <c r="BG18" s="403"/>
      <c r="BH18" s="403"/>
      <c r="BI18" s="406"/>
      <c r="BJ18" s="406"/>
      <c r="BK18" s="406"/>
    </row>
    <row r="19" spans="1:63" ht="187.5" customHeight="1" x14ac:dyDescent="0.3">
      <c r="A19" s="245">
        <v>6</v>
      </c>
      <c r="B19" s="215" t="s">
        <v>446</v>
      </c>
      <c r="C19" s="215" t="s">
        <v>427</v>
      </c>
      <c r="D19" s="215" t="s">
        <v>447</v>
      </c>
      <c r="E19" s="215" t="s">
        <v>429</v>
      </c>
      <c r="F19" s="215" t="s">
        <v>466</v>
      </c>
      <c r="G19" s="215" t="s">
        <v>477</v>
      </c>
      <c r="H19" s="215" t="s">
        <v>113</v>
      </c>
      <c r="I19" s="215" t="s">
        <v>478</v>
      </c>
      <c r="J19" s="252">
        <v>0.1</v>
      </c>
      <c r="K19" s="215" t="s">
        <v>395</v>
      </c>
      <c r="L19" s="215" t="s">
        <v>479</v>
      </c>
      <c r="M19" s="215" t="s">
        <v>480</v>
      </c>
      <c r="N19" s="247">
        <v>44576</v>
      </c>
      <c r="O19" s="247">
        <v>44773</v>
      </c>
      <c r="P19" s="215" t="s">
        <v>452</v>
      </c>
      <c r="Q19" s="253">
        <v>0</v>
      </c>
      <c r="R19" s="253">
        <v>0</v>
      </c>
      <c r="S19" s="253">
        <v>0</v>
      </c>
      <c r="T19" s="253">
        <v>0</v>
      </c>
      <c r="U19" s="253">
        <v>0</v>
      </c>
      <c r="V19" s="233">
        <v>1</v>
      </c>
      <c r="W19" s="232">
        <v>0</v>
      </c>
      <c r="X19" s="232">
        <v>0</v>
      </c>
      <c r="Y19" s="232">
        <v>0</v>
      </c>
      <c r="Z19" s="232">
        <v>0</v>
      </c>
      <c r="AA19" s="232">
        <v>0</v>
      </c>
      <c r="AB19" s="232">
        <v>0</v>
      </c>
      <c r="AC19" s="243">
        <f t="shared" si="0"/>
        <v>1</v>
      </c>
      <c r="AD19" s="248" t="s">
        <v>481</v>
      </c>
      <c r="AE19" s="248" t="s">
        <v>482</v>
      </c>
      <c r="AF19" s="232">
        <v>0</v>
      </c>
      <c r="AG19" s="232">
        <v>0</v>
      </c>
      <c r="AH19" s="232">
        <v>0</v>
      </c>
      <c r="AI19" s="232">
        <v>0</v>
      </c>
      <c r="AJ19" s="253">
        <v>0</v>
      </c>
      <c r="AK19" s="233">
        <v>1</v>
      </c>
      <c r="AL19" s="232">
        <v>0</v>
      </c>
      <c r="AM19" s="232">
        <v>0</v>
      </c>
      <c r="AN19" s="232">
        <v>0</v>
      </c>
      <c r="AO19" s="232">
        <v>0</v>
      </c>
      <c r="AP19" s="232">
        <v>0</v>
      </c>
      <c r="AQ19" s="232">
        <v>0</v>
      </c>
      <c r="AR19" s="250">
        <f t="shared" si="1"/>
        <v>1</v>
      </c>
      <c r="AS19" s="243">
        <f t="shared" si="2"/>
        <v>1</v>
      </c>
      <c r="AT19" s="238" t="s">
        <v>437</v>
      </c>
      <c r="AU19" s="395"/>
      <c r="AV19" s="398"/>
      <c r="AW19" s="401"/>
      <c r="AX19" s="404"/>
      <c r="AY19" s="404"/>
      <c r="AZ19" s="404"/>
      <c r="BA19" s="404"/>
      <c r="BB19" s="404"/>
      <c r="BC19" s="404"/>
      <c r="BD19" s="404"/>
      <c r="BE19" s="404"/>
      <c r="BF19" s="404"/>
      <c r="BG19" s="404"/>
      <c r="BH19" s="404"/>
      <c r="BI19" s="407"/>
      <c r="BJ19" s="407"/>
      <c r="BK19" s="407"/>
    </row>
    <row r="20" spans="1:63" x14ac:dyDescent="0.3">
      <c r="A20" s="254"/>
      <c r="B20" s="255"/>
      <c r="C20" s="255"/>
      <c r="D20" s="255"/>
      <c r="E20" s="255"/>
      <c r="F20" s="255"/>
      <c r="G20" s="255"/>
      <c r="H20" s="255"/>
      <c r="I20" s="255"/>
      <c r="J20" s="256"/>
      <c r="K20" s="255"/>
      <c r="L20" s="255"/>
      <c r="M20" s="257"/>
      <c r="N20" s="258"/>
      <c r="O20" s="258"/>
      <c r="P20" s="255"/>
      <c r="AU20" s="259">
        <f>SUM(AU12:AU19)</f>
        <v>3313000000</v>
      </c>
      <c r="AX20" s="260">
        <f>SUM(AX12:AX19)</f>
        <v>74604222</v>
      </c>
      <c r="AY20" s="260">
        <f>SUM(AY12:AY19)</f>
        <v>338911215</v>
      </c>
      <c r="AZ20" s="261">
        <f>SUM(AZ12:AZ19)</f>
        <v>620351062</v>
      </c>
      <c r="BA20" s="260">
        <f t="shared" ref="BA20:BG20" si="3">SUM(BA12:BA19)</f>
        <v>906870993</v>
      </c>
      <c r="BB20" s="260">
        <f t="shared" si="3"/>
        <v>1167735222</v>
      </c>
      <c r="BC20" s="260">
        <f t="shared" si="3"/>
        <v>1427312407</v>
      </c>
      <c r="BD20" s="260">
        <f t="shared" si="3"/>
        <v>1671745370</v>
      </c>
      <c r="BE20" s="260">
        <f t="shared" si="3"/>
        <v>1918847243</v>
      </c>
      <c r="BF20" s="260">
        <f t="shared" si="3"/>
        <v>2176403093</v>
      </c>
      <c r="BG20" s="260">
        <f t="shared" si="3"/>
        <v>2409372846</v>
      </c>
      <c r="BH20" s="260">
        <f>SUM(BH12:BH19)</f>
        <v>2799045182</v>
      </c>
    </row>
    <row r="21" spans="1:63" x14ac:dyDescent="0.3">
      <c r="A21" s="254"/>
      <c r="B21" s="255"/>
      <c r="C21" s="255"/>
      <c r="D21" s="255"/>
      <c r="E21" s="255"/>
      <c r="F21" s="255"/>
      <c r="G21" s="255"/>
      <c r="H21" s="255"/>
      <c r="I21" s="255"/>
      <c r="J21" s="256"/>
      <c r="K21" s="255"/>
      <c r="L21" s="255"/>
      <c r="M21" s="257"/>
      <c r="N21" s="258"/>
      <c r="O21" s="258"/>
      <c r="P21" s="255"/>
      <c r="AU21" s="259"/>
    </row>
    <row r="22" spans="1:63" x14ac:dyDescent="0.3">
      <c r="A22" s="254"/>
      <c r="B22" s="255"/>
      <c r="C22" s="255"/>
      <c r="D22" s="255"/>
      <c r="E22" s="255"/>
      <c r="F22" s="255"/>
      <c r="G22" s="255"/>
      <c r="H22" s="255"/>
      <c r="I22" s="255"/>
      <c r="J22" s="256"/>
      <c r="K22" s="255"/>
      <c r="L22" s="255"/>
      <c r="M22" s="257"/>
      <c r="N22" s="258"/>
      <c r="O22" s="258"/>
      <c r="P22" s="255"/>
      <c r="AU22" s="259"/>
    </row>
    <row r="23" spans="1:63" x14ac:dyDescent="0.3">
      <c r="A23" s="254"/>
      <c r="B23" s="255"/>
      <c r="C23" s="255"/>
      <c r="D23" s="255"/>
      <c r="E23" s="255"/>
      <c r="F23" s="255"/>
      <c r="G23" s="255"/>
      <c r="H23" s="255"/>
      <c r="I23" s="255"/>
      <c r="J23" s="256"/>
      <c r="K23" s="255"/>
      <c r="L23" s="255"/>
      <c r="M23" s="257"/>
      <c r="N23" s="258"/>
      <c r="O23" s="258"/>
      <c r="P23" s="255"/>
      <c r="AU23" s="259"/>
    </row>
    <row r="24" spans="1:63" s="202" customFormat="1" x14ac:dyDescent="0.3">
      <c r="A24" s="203"/>
      <c r="B24" s="203" t="s">
        <v>386</v>
      </c>
      <c r="C24" s="203"/>
      <c r="D24" s="203"/>
    </row>
    <row r="25" spans="1:63" s="202" customFormat="1" x14ac:dyDescent="0.3">
      <c r="A25" s="203"/>
      <c r="B25" s="203" t="s">
        <v>396</v>
      </c>
      <c r="C25" s="203"/>
      <c r="D25" s="203"/>
    </row>
    <row r="26" spans="1:63" s="202" customFormat="1" x14ac:dyDescent="0.3">
      <c r="A26" s="203"/>
      <c r="B26" s="203" t="s">
        <v>113</v>
      </c>
      <c r="C26" s="203"/>
      <c r="D26" s="203"/>
    </row>
    <row r="27" spans="1:63" s="202" customFormat="1" x14ac:dyDescent="0.3">
      <c r="A27" s="203"/>
      <c r="B27" s="203"/>
      <c r="C27" s="203"/>
      <c r="D27" s="203"/>
    </row>
    <row r="28" spans="1:63" s="202" customFormat="1" x14ac:dyDescent="0.3">
      <c r="A28" s="203"/>
      <c r="B28" s="203"/>
      <c r="C28" s="203"/>
      <c r="D28" s="203"/>
    </row>
    <row r="29" spans="1:63" s="202" customFormat="1" x14ac:dyDescent="0.3">
      <c r="A29" s="203"/>
      <c r="B29" s="204" t="s">
        <v>387</v>
      </c>
      <c r="C29" s="203"/>
      <c r="D29" s="203"/>
    </row>
    <row r="30" spans="1:63" s="202" customFormat="1" x14ac:dyDescent="0.3">
      <c r="A30" s="203"/>
      <c r="B30" s="203" t="s">
        <v>395</v>
      </c>
      <c r="C30" s="203"/>
      <c r="D30" s="203"/>
    </row>
    <row r="31" spans="1:63" s="202" customFormat="1" x14ac:dyDescent="0.3">
      <c r="A31" s="203"/>
      <c r="B31" s="203" t="s">
        <v>389</v>
      </c>
      <c r="C31" s="203"/>
      <c r="D31" s="203"/>
    </row>
    <row r="32" spans="1:63" s="202" customFormat="1" x14ac:dyDescent="0.3">
      <c r="A32" s="203"/>
      <c r="B32" s="203" t="s">
        <v>388</v>
      </c>
      <c r="C32" s="203"/>
      <c r="D32" s="203"/>
    </row>
    <row r="33" spans="1:52" s="202" customFormat="1" x14ac:dyDescent="0.3">
      <c r="A33" s="203"/>
      <c r="B33" s="203"/>
      <c r="C33" s="203"/>
      <c r="D33" s="203"/>
    </row>
    <row r="34" spans="1:52" s="202" customFormat="1" x14ac:dyDescent="0.3">
      <c r="A34" s="203"/>
      <c r="B34" s="203" t="s">
        <v>292</v>
      </c>
      <c r="C34" s="203"/>
      <c r="D34" s="203"/>
    </row>
    <row r="35" spans="1:52" s="202" customFormat="1" x14ac:dyDescent="0.3">
      <c r="A35" s="203"/>
      <c r="B35" s="203" t="s">
        <v>392</v>
      </c>
      <c r="C35" s="203"/>
      <c r="D35" s="203"/>
    </row>
    <row r="36" spans="1:52" s="202" customFormat="1" x14ac:dyDescent="0.3">
      <c r="A36" s="203"/>
      <c r="B36" s="203" t="s">
        <v>394</v>
      </c>
      <c r="C36" s="203"/>
      <c r="D36" s="203"/>
    </row>
    <row r="37" spans="1:52" s="202" customFormat="1" x14ac:dyDescent="0.3">
      <c r="A37" s="203"/>
      <c r="B37" s="203" t="s">
        <v>390</v>
      </c>
      <c r="C37" s="203"/>
      <c r="D37" s="203"/>
    </row>
    <row r="38" spans="1:52" s="202" customFormat="1" x14ac:dyDescent="0.3">
      <c r="A38" s="203"/>
      <c r="B38" s="203" t="s">
        <v>391</v>
      </c>
      <c r="C38" s="203"/>
      <c r="D38" s="203"/>
    </row>
    <row r="39" spans="1:52" s="203" customFormat="1" x14ac:dyDescent="0.3">
      <c r="AY39" s="262"/>
    </row>
    <row r="40" spans="1:52" s="203" customFormat="1" x14ac:dyDescent="0.3">
      <c r="AY40" s="263"/>
      <c r="AZ40" s="262"/>
    </row>
    <row r="41" spans="1:52" s="203" customFormat="1" x14ac:dyDescent="0.3"/>
    <row r="42" spans="1:52" x14ac:dyDescent="0.3">
      <c r="A42" s="203"/>
      <c r="B42" s="203"/>
      <c r="C42" s="203"/>
      <c r="D42" s="203"/>
    </row>
    <row r="43" spans="1:52" x14ac:dyDescent="0.3">
      <c r="A43" s="203"/>
      <c r="B43" s="203"/>
      <c r="C43" s="203"/>
      <c r="D43" s="203"/>
    </row>
    <row r="44" spans="1:52" x14ac:dyDescent="0.3">
      <c r="A44" s="203"/>
      <c r="B44" s="203"/>
      <c r="C44" s="203"/>
      <c r="D44" s="203"/>
    </row>
    <row r="45" spans="1:52" x14ac:dyDescent="0.3">
      <c r="A45" s="203"/>
      <c r="B45" s="203"/>
      <c r="C45" s="203"/>
      <c r="D45" s="203"/>
      <c r="AY45" s="264"/>
    </row>
    <row r="46" spans="1:52" x14ac:dyDescent="0.3">
      <c r="A46" s="203"/>
      <c r="B46" s="203"/>
      <c r="C46" s="203"/>
      <c r="D46" s="203"/>
      <c r="AY46" s="264"/>
    </row>
    <row r="47" spans="1:52" x14ac:dyDescent="0.3">
      <c r="A47" s="203"/>
      <c r="B47" s="203"/>
      <c r="C47" s="203"/>
      <c r="D47" s="203"/>
      <c r="AY47" s="265"/>
    </row>
    <row r="48" spans="1:52" x14ac:dyDescent="0.3">
      <c r="A48" s="203"/>
      <c r="B48" s="203"/>
      <c r="C48" s="203"/>
      <c r="D48" s="203"/>
    </row>
    <row r="49" spans="1:52" x14ac:dyDescent="0.3">
      <c r="A49" s="203"/>
      <c r="B49" s="203"/>
      <c r="C49" s="203"/>
      <c r="D49" s="203"/>
    </row>
    <row r="50" spans="1:52" x14ac:dyDescent="0.3">
      <c r="A50" s="203"/>
      <c r="B50" s="203"/>
      <c r="C50" s="203"/>
      <c r="D50" s="203"/>
      <c r="AZ50" s="260"/>
    </row>
    <row r="51" spans="1:52" x14ac:dyDescent="0.3">
      <c r="A51" s="203"/>
      <c r="B51" s="203"/>
      <c r="C51" s="203"/>
      <c r="D51" s="203"/>
    </row>
  </sheetData>
  <mergeCells count="72">
    <mergeCell ref="BB17:BB19"/>
    <mergeCell ref="BC17:BC19"/>
    <mergeCell ref="BD17:BD19"/>
    <mergeCell ref="BE17:BE19"/>
    <mergeCell ref="BF17:BF19"/>
    <mergeCell ref="BG14:BG16"/>
    <mergeCell ref="BH17:BH19"/>
    <mergeCell ref="BI17:BI19"/>
    <mergeCell ref="BJ17:BJ19"/>
    <mergeCell ref="BK17:BK19"/>
    <mergeCell ref="BG17:BG19"/>
    <mergeCell ref="BB14:BB16"/>
    <mergeCell ref="BC14:BC16"/>
    <mergeCell ref="BD14:BD16"/>
    <mergeCell ref="BE14:BE16"/>
    <mergeCell ref="BF14:BF16"/>
    <mergeCell ref="AW17:AW19"/>
    <mergeCell ref="AX17:AX19"/>
    <mergeCell ref="AY17:AY19"/>
    <mergeCell ref="AZ17:AZ19"/>
    <mergeCell ref="BA17:BA19"/>
    <mergeCell ref="BJ10:BJ11"/>
    <mergeCell ref="BK10:BK11"/>
    <mergeCell ref="AV12:AV13"/>
    <mergeCell ref="AU14:AU16"/>
    <mergeCell ref="AV14:AV19"/>
    <mergeCell ref="AW14:AW16"/>
    <mergeCell ref="AX14:AX16"/>
    <mergeCell ref="AY14:AY16"/>
    <mergeCell ref="AZ14:AZ16"/>
    <mergeCell ref="BA14:BA16"/>
    <mergeCell ref="BI10:BI11"/>
    <mergeCell ref="BH14:BH16"/>
    <mergeCell ref="BI14:BI16"/>
    <mergeCell ref="BJ14:BJ16"/>
    <mergeCell ref="BK14:BK16"/>
    <mergeCell ref="AU17:AU19"/>
    <mergeCell ref="AS10:AS11"/>
    <mergeCell ref="AT10:AT11"/>
    <mergeCell ref="AU10:AU11"/>
    <mergeCell ref="AV10:AV11"/>
    <mergeCell ref="AW10:BH10"/>
    <mergeCell ref="AR10:AR11"/>
    <mergeCell ref="A7:AT7"/>
    <mergeCell ref="A8:BK8"/>
    <mergeCell ref="A9:AT9"/>
    <mergeCell ref="AU9:BK9"/>
    <mergeCell ref="A10:A11"/>
    <mergeCell ref="B10:B11"/>
    <mergeCell ref="C10:C11"/>
    <mergeCell ref="D10:D11"/>
    <mergeCell ref="E10:E11"/>
    <mergeCell ref="F10:F11"/>
    <mergeCell ref="G10:P10"/>
    <mergeCell ref="Q10:AC10"/>
    <mergeCell ref="AD10:AD11"/>
    <mergeCell ref="AE10:AE11"/>
    <mergeCell ref="AF10:AQ10"/>
    <mergeCell ref="A4:AT4"/>
    <mergeCell ref="A5:D5"/>
    <mergeCell ref="F5:N5"/>
    <mergeCell ref="O5:BK6"/>
    <mergeCell ref="A6:D6"/>
    <mergeCell ref="F6:N6"/>
    <mergeCell ref="A1:D3"/>
    <mergeCell ref="F1:BC1"/>
    <mergeCell ref="BD1:BK3"/>
    <mergeCell ref="F2:BC2"/>
    <mergeCell ref="F3:P3"/>
    <mergeCell ref="Q3:AB3"/>
    <mergeCell ref="AC3:AH3"/>
    <mergeCell ref="AI3:BC3"/>
  </mergeCells>
  <dataValidations count="2">
    <dataValidation type="list" allowBlank="1" showInputMessage="1" showErrorMessage="1" sqref="K12:K13 H12:H13" xr:uid="{09818540-9AD9-46D0-8EB2-D73D6828436C}">
      <formula1>#REF!</formula1>
    </dataValidation>
    <dataValidation type="list" allowBlank="1" showInputMessage="1" showErrorMessage="1" sqref="L12:L13" xr:uid="{0095A0AA-C326-4717-9FDF-FC3C6406E4AB}">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3"/>
  <sheetViews>
    <sheetView topLeftCell="C40" zoomScale="91" zoomScaleNormal="91" workbookViewId="0">
      <selection activeCell="K48" sqref="K48"/>
    </sheetView>
  </sheetViews>
  <sheetFormatPr baseColWidth="10" defaultColWidth="11.42578125" defaultRowHeight="13.5" x14ac:dyDescent="0.25"/>
  <cols>
    <col min="1" max="1" width="1" style="181" customWidth="1"/>
    <col min="2" max="4" width="12.710937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411" t="s">
        <v>311</v>
      </c>
      <c r="C2" s="412"/>
      <c r="D2" s="412"/>
      <c r="E2" s="412"/>
      <c r="F2" s="412"/>
      <c r="G2" s="412"/>
      <c r="H2" s="412"/>
      <c r="I2" s="412"/>
      <c r="J2" s="412"/>
      <c r="K2" s="413"/>
    </row>
    <row r="3" spans="2:11" ht="7.5" customHeight="1" thickBot="1" x14ac:dyDescent="0.3"/>
    <row r="4" spans="2:11" ht="21" customHeight="1" thickBot="1" x14ac:dyDescent="0.3">
      <c r="B4" s="414" t="s">
        <v>312</v>
      </c>
      <c r="C4" s="415"/>
      <c r="D4" s="415"/>
      <c r="E4" s="416" t="s">
        <v>331</v>
      </c>
      <c r="F4" s="416"/>
      <c r="G4" s="416"/>
      <c r="H4" s="416"/>
      <c r="I4" s="416"/>
      <c r="J4" s="416"/>
      <c r="K4" s="417"/>
    </row>
    <row r="5" spans="2:11" ht="7.5" customHeight="1" thickBot="1" x14ac:dyDescent="0.3">
      <c r="B5" s="191"/>
      <c r="C5" s="191"/>
      <c r="D5" s="191"/>
      <c r="E5" s="191"/>
      <c r="F5" s="191"/>
      <c r="G5" s="191"/>
      <c r="H5" s="191"/>
      <c r="I5" s="191"/>
      <c r="J5" s="191"/>
      <c r="K5" s="191"/>
    </row>
    <row r="6" spans="2:11" ht="21" customHeight="1" thickBot="1" x14ac:dyDescent="0.3">
      <c r="B6" s="414" t="s">
        <v>313</v>
      </c>
      <c r="C6" s="415"/>
      <c r="D6" s="415"/>
      <c r="E6" s="418" t="s">
        <v>343</v>
      </c>
      <c r="F6" s="418"/>
      <c r="G6" s="418"/>
      <c r="H6" s="418"/>
      <c r="I6" s="418"/>
      <c r="J6" s="418"/>
      <c r="K6" s="419"/>
    </row>
    <row r="7" spans="2:11" ht="7.5" customHeight="1" thickBot="1" x14ac:dyDescent="0.3">
      <c r="B7" s="191"/>
      <c r="C7" s="191"/>
      <c r="D7" s="191"/>
      <c r="E7" s="191"/>
      <c r="F7" s="191"/>
      <c r="G7" s="191"/>
      <c r="H7" s="191"/>
      <c r="I7" s="191"/>
      <c r="J7" s="191"/>
      <c r="K7" s="191"/>
    </row>
    <row r="8" spans="2:11" ht="22.15" customHeight="1" thickBot="1" x14ac:dyDescent="0.3">
      <c r="B8" s="408" t="s">
        <v>332</v>
      </c>
      <c r="C8" s="409"/>
      <c r="D8" s="409"/>
      <c r="E8" s="409"/>
      <c r="F8" s="409"/>
      <c r="G8" s="409"/>
      <c r="H8" s="409"/>
      <c r="I8" s="409"/>
      <c r="J8" s="409"/>
      <c r="K8" s="410"/>
    </row>
    <row r="9" spans="2:11" ht="7.5" customHeight="1" thickBot="1" x14ac:dyDescent="0.3"/>
    <row r="10" spans="2:11" ht="21" customHeight="1" thickBot="1" x14ac:dyDescent="0.3">
      <c r="B10" s="411" t="s">
        <v>334</v>
      </c>
      <c r="C10" s="412"/>
      <c r="D10" s="412"/>
      <c r="E10" s="412"/>
      <c r="F10" s="412"/>
      <c r="G10" s="412"/>
      <c r="H10" s="412"/>
      <c r="I10" s="412"/>
      <c r="J10" s="412"/>
      <c r="K10" s="413"/>
    </row>
    <row r="11" spans="2:11" ht="20.25" customHeight="1" thickBot="1" x14ac:dyDescent="0.3">
      <c r="B11" s="420" t="s">
        <v>314</v>
      </c>
      <c r="C11" s="421"/>
      <c r="D11" s="421"/>
      <c r="E11" s="421"/>
      <c r="F11" s="421"/>
      <c r="G11" s="421"/>
      <c r="H11" s="421"/>
      <c r="I11" s="421"/>
      <c r="J11" s="421"/>
      <c r="K11" s="422"/>
    </row>
    <row r="12" spans="2:11" ht="20.25" customHeight="1" thickBot="1" x14ac:dyDescent="0.3">
      <c r="B12" s="423" t="s">
        <v>315</v>
      </c>
      <c r="C12" s="424"/>
      <c r="D12" s="424"/>
      <c r="E12" s="424" t="s">
        <v>316</v>
      </c>
      <c r="F12" s="424"/>
      <c r="G12" s="424"/>
      <c r="H12" s="424"/>
      <c r="I12" s="424"/>
      <c r="J12" s="424"/>
      <c r="K12" s="192" t="s">
        <v>317</v>
      </c>
    </row>
    <row r="13" spans="2:11" ht="17.25" customHeight="1" x14ac:dyDescent="0.25">
      <c r="B13" s="425" t="s">
        <v>318</v>
      </c>
      <c r="C13" s="426"/>
      <c r="D13" s="426"/>
      <c r="E13" s="427" t="s">
        <v>319</v>
      </c>
      <c r="F13" s="427"/>
      <c r="G13" s="427"/>
      <c r="H13" s="427"/>
      <c r="I13" s="427"/>
      <c r="J13" s="427"/>
      <c r="K13" s="182" t="s">
        <v>320</v>
      </c>
    </row>
    <row r="14" spans="2:11" ht="17.25" customHeight="1" x14ac:dyDescent="0.25">
      <c r="B14" s="428" t="s">
        <v>335</v>
      </c>
      <c r="C14" s="429"/>
      <c r="D14" s="429"/>
      <c r="E14" s="430" t="s">
        <v>372</v>
      </c>
      <c r="F14" s="430"/>
      <c r="G14" s="430"/>
      <c r="H14" s="430"/>
      <c r="I14" s="430"/>
      <c r="J14" s="430"/>
      <c r="K14" s="184" t="s">
        <v>321</v>
      </c>
    </row>
    <row r="15" spans="2:11" ht="17.25" customHeight="1" x14ac:dyDescent="0.25">
      <c r="B15" s="428" t="s">
        <v>322</v>
      </c>
      <c r="C15" s="429"/>
      <c r="D15" s="429"/>
      <c r="E15" s="430" t="s">
        <v>373</v>
      </c>
      <c r="F15" s="430"/>
      <c r="G15" s="430"/>
      <c r="H15" s="430"/>
      <c r="I15" s="430"/>
      <c r="J15" s="430"/>
      <c r="K15" s="184" t="s">
        <v>321</v>
      </c>
    </row>
    <row r="16" spans="2:11" ht="7.5" customHeight="1" thickBot="1" x14ac:dyDescent="0.3"/>
    <row r="17" spans="2:11" ht="19.5" customHeight="1" thickBot="1" x14ac:dyDescent="0.3">
      <c r="B17" s="437" t="s">
        <v>333</v>
      </c>
      <c r="C17" s="438"/>
      <c r="D17" s="438"/>
      <c r="E17" s="438"/>
      <c r="F17" s="438"/>
      <c r="G17" s="438"/>
      <c r="H17" s="438"/>
      <c r="I17" s="438"/>
      <c r="J17" s="438"/>
      <c r="K17" s="439"/>
    </row>
    <row r="18" spans="2:11" ht="21" customHeight="1" thickBot="1" x14ac:dyDescent="0.3">
      <c r="B18" s="420" t="s">
        <v>314</v>
      </c>
      <c r="C18" s="421"/>
      <c r="D18" s="421"/>
      <c r="E18" s="421"/>
      <c r="F18" s="421"/>
      <c r="G18" s="421"/>
      <c r="H18" s="421"/>
      <c r="I18" s="421"/>
      <c r="J18" s="421"/>
      <c r="K18" s="422"/>
    </row>
    <row r="19" spans="2:11" ht="21" customHeight="1" x14ac:dyDescent="0.25">
      <c r="B19" s="440" t="s">
        <v>315</v>
      </c>
      <c r="C19" s="441"/>
      <c r="D19" s="441"/>
      <c r="E19" s="441" t="s">
        <v>316</v>
      </c>
      <c r="F19" s="441"/>
      <c r="G19" s="441"/>
      <c r="H19" s="441"/>
      <c r="I19" s="441"/>
      <c r="J19" s="441"/>
      <c r="K19" s="193" t="s">
        <v>317</v>
      </c>
    </row>
    <row r="20" spans="2:11" ht="33" customHeight="1" x14ac:dyDescent="0.25">
      <c r="B20" s="431" t="s">
        <v>344</v>
      </c>
      <c r="C20" s="432"/>
      <c r="D20" s="432"/>
      <c r="E20" s="433" t="s">
        <v>349</v>
      </c>
      <c r="F20" s="433"/>
      <c r="G20" s="433"/>
      <c r="H20" s="433"/>
      <c r="I20" s="433"/>
      <c r="J20" s="433"/>
      <c r="K20" s="188" t="s">
        <v>320</v>
      </c>
    </row>
    <row r="21" spans="2:11" ht="33" customHeight="1" x14ac:dyDescent="0.25">
      <c r="B21" s="431" t="s">
        <v>216</v>
      </c>
      <c r="C21" s="432"/>
      <c r="D21" s="432"/>
      <c r="E21" s="442" t="s">
        <v>348</v>
      </c>
      <c r="F21" s="442"/>
      <c r="G21" s="442"/>
      <c r="H21" s="442"/>
      <c r="I21" s="442"/>
      <c r="J21" s="442"/>
      <c r="K21" s="188" t="s">
        <v>320</v>
      </c>
    </row>
    <row r="22" spans="2:11" ht="33" customHeight="1" x14ac:dyDescent="0.25">
      <c r="B22" s="431" t="s">
        <v>347</v>
      </c>
      <c r="C22" s="432"/>
      <c r="D22" s="432"/>
      <c r="E22" s="443" t="s">
        <v>350</v>
      </c>
      <c r="F22" s="433"/>
      <c r="G22" s="433"/>
      <c r="H22" s="433"/>
      <c r="I22" s="433"/>
      <c r="J22" s="433"/>
      <c r="K22" s="188" t="s">
        <v>320</v>
      </c>
    </row>
    <row r="23" spans="2:11" ht="33" customHeight="1" x14ac:dyDescent="0.25">
      <c r="B23" s="431" t="s">
        <v>346</v>
      </c>
      <c r="C23" s="432"/>
      <c r="D23" s="432"/>
      <c r="E23" s="442" t="s">
        <v>338</v>
      </c>
      <c r="F23" s="442"/>
      <c r="G23" s="442"/>
      <c r="H23" s="442"/>
      <c r="I23" s="442"/>
      <c r="J23" s="442"/>
      <c r="K23" s="188" t="s">
        <v>320</v>
      </c>
    </row>
    <row r="24" spans="2:11" ht="81" customHeight="1" x14ac:dyDescent="0.25">
      <c r="B24" s="431" t="s">
        <v>345</v>
      </c>
      <c r="C24" s="432"/>
      <c r="D24" s="432"/>
      <c r="E24" s="442" t="s">
        <v>351</v>
      </c>
      <c r="F24" s="442"/>
      <c r="G24" s="442"/>
      <c r="H24" s="442"/>
      <c r="I24" s="442"/>
      <c r="J24" s="442"/>
      <c r="K24" s="185" t="s">
        <v>384</v>
      </c>
    </row>
    <row r="25" spans="2:11" ht="33" customHeight="1" x14ac:dyDescent="0.25">
      <c r="B25" s="456" t="s">
        <v>307</v>
      </c>
      <c r="C25" s="457"/>
      <c r="D25" s="457"/>
      <c r="E25" s="443" t="s">
        <v>342</v>
      </c>
      <c r="F25" s="433"/>
      <c r="G25" s="433"/>
      <c r="H25" s="433"/>
      <c r="I25" s="433"/>
      <c r="J25" s="433"/>
      <c r="K25" s="183" t="s">
        <v>353</v>
      </c>
    </row>
    <row r="26" spans="2:11" ht="33" customHeight="1" x14ac:dyDescent="0.25">
      <c r="B26" s="454" t="s">
        <v>287</v>
      </c>
      <c r="C26" s="455"/>
      <c r="D26" s="455"/>
      <c r="E26" s="443" t="s">
        <v>354</v>
      </c>
      <c r="F26" s="443"/>
      <c r="G26" s="443"/>
      <c r="H26" s="443"/>
      <c r="I26" s="443"/>
      <c r="J26" s="443"/>
      <c r="K26" s="183" t="s">
        <v>324</v>
      </c>
    </row>
    <row r="27" spans="2:11" ht="33" customHeight="1" x14ac:dyDescent="0.25">
      <c r="B27" s="454" t="s">
        <v>288</v>
      </c>
      <c r="C27" s="455"/>
      <c r="D27" s="455"/>
      <c r="E27" s="442" t="s">
        <v>352</v>
      </c>
      <c r="F27" s="442"/>
      <c r="G27" s="442"/>
      <c r="H27" s="442"/>
      <c r="I27" s="442"/>
      <c r="J27" s="442"/>
      <c r="K27" s="189" t="s">
        <v>328</v>
      </c>
    </row>
    <row r="28" spans="2:11" ht="33" customHeight="1" x14ac:dyDescent="0.25">
      <c r="B28" s="454" t="s">
        <v>289</v>
      </c>
      <c r="C28" s="455"/>
      <c r="D28" s="455"/>
      <c r="E28" s="442" t="s">
        <v>385</v>
      </c>
      <c r="F28" s="430"/>
      <c r="G28" s="430"/>
      <c r="H28" s="430"/>
      <c r="I28" s="430"/>
      <c r="J28" s="430"/>
      <c r="K28" s="185" t="s">
        <v>374</v>
      </c>
    </row>
    <row r="29" spans="2:11" ht="56.65" customHeight="1" x14ac:dyDescent="0.25">
      <c r="B29" s="454" t="s">
        <v>290</v>
      </c>
      <c r="C29" s="455"/>
      <c r="D29" s="455"/>
      <c r="E29" s="443" t="s">
        <v>355</v>
      </c>
      <c r="F29" s="433"/>
      <c r="G29" s="433"/>
      <c r="H29" s="433"/>
      <c r="I29" s="433"/>
      <c r="J29" s="433"/>
      <c r="K29" s="183" t="s">
        <v>323</v>
      </c>
    </row>
    <row r="30" spans="2:11" ht="33" customHeight="1" x14ac:dyDescent="0.25">
      <c r="B30" s="454" t="s">
        <v>291</v>
      </c>
      <c r="C30" s="455"/>
      <c r="D30" s="455"/>
      <c r="E30" s="443" t="s">
        <v>356</v>
      </c>
      <c r="F30" s="433"/>
      <c r="G30" s="433"/>
      <c r="H30" s="433"/>
      <c r="I30" s="433"/>
      <c r="J30" s="433"/>
      <c r="K30" s="188" t="s">
        <v>320</v>
      </c>
    </row>
    <row r="31" spans="2:11" ht="33" customHeight="1" x14ac:dyDescent="0.25">
      <c r="B31" s="454" t="s">
        <v>292</v>
      </c>
      <c r="C31" s="455"/>
      <c r="D31" s="455"/>
      <c r="E31" s="442" t="s">
        <v>357</v>
      </c>
      <c r="F31" s="442"/>
      <c r="G31" s="442"/>
      <c r="H31" s="442"/>
      <c r="I31" s="442"/>
      <c r="J31" s="442"/>
      <c r="K31" s="189" t="s">
        <v>328</v>
      </c>
    </row>
    <row r="32" spans="2:11" ht="33" customHeight="1" x14ac:dyDescent="0.25">
      <c r="B32" s="454" t="s">
        <v>293</v>
      </c>
      <c r="C32" s="455"/>
      <c r="D32" s="455"/>
      <c r="E32" s="442" t="s">
        <v>358</v>
      </c>
      <c r="F32" s="442"/>
      <c r="G32" s="442"/>
      <c r="H32" s="442"/>
      <c r="I32" s="442"/>
      <c r="J32" s="442"/>
      <c r="K32" s="186" t="s">
        <v>329</v>
      </c>
    </row>
    <row r="33" spans="2:11" ht="33" customHeight="1" x14ac:dyDescent="0.25">
      <c r="B33" s="454" t="s">
        <v>294</v>
      </c>
      <c r="C33" s="455"/>
      <c r="D33" s="455"/>
      <c r="E33" s="442" t="s">
        <v>325</v>
      </c>
      <c r="F33" s="442"/>
      <c r="G33" s="442"/>
      <c r="H33" s="442"/>
      <c r="I33" s="442"/>
      <c r="J33" s="442"/>
      <c r="K33" s="186" t="s">
        <v>326</v>
      </c>
    </row>
    <row r="34" spans="2:11" ht="33" customHeight="1" x14ac:dyDescent="0.25">
      <c r="B34" s="454" t="s">
        <v>295</v>
      </c>
      <c r="C34" s="455"/>
      <c r="D34" s="455"/>
      <c r="E34" s="442" t="s">
        <v>327</v>
      </c>
      <c r="F34" s="442"/>
      <c r="G34" s="442"/>
      <c r="H34" s="442"/>
      <c r="I34" s="442"/>
      <c r="J34" s="442"/>
      <c r="K34" s="186" t="s">
        <v>326</v>
      </c>
    </row>
    <row r="35" spans="2:11" ht="33" customHeight="1" x14ac:dyDescent="0.25">
      <c r="B35" s="454" t="s">
        <v>296</v>
      </c>
      <c r="C35" s="455"/>
      <c r="D35" s="455"/>
      <c r="E35" s="443" t="s">
        <v>330</v>
      </c>
      <c r="F35" s="443"/>
      <c r="G35" s="443"/>
      <c r="H35" s="443"/>
      <c r="I35" s="443"/>
      <c r="J35" s="443"/>
      <c r="K35" s="201" t="s">
        <v>370</v>
      </c>
    </row>
    <row r="36" spans="2:11" ht="33" customHeight="1" x14ac:dyDescent="0.25">
      <c r="B36" s="454" t="s">
        <v>308</v>
      </c>
      <c r="C36" s="455"/>
      <c r="D36" s="455"/>
      <c r="E36" s="433" t="s">
        <v>359</v>
      </c>
      <c r="F36" s="433"/>
      <c r="G36" s="433"/>
      <c r="H36" s="433"/>
      <c r="I36" s="433"/>
      <c r="J36" s="433"/>
      <c r="K36" s="183" t="s">
        <v>353</v>
      </c>
    </row>
    <row r="37" spans="2:11" ht="33" customHeight="1" x14ac:dyDescent="0.25">
      <c r="B37" s="460" t="s">
        <v>365</v>
      </c>
      <c r="C37" s="461"/>
      <c r="D37" s="462"/>
      <c r="E37" s="463" t="s">
        <v>371</v>
      </c>
      <c r="F37" s="464"/>
      <c r="G37" s="464"/>
      <c r="H37" s="464"/>
      <c r="I37" s="464"/>
      <c r="J37" s="465"/>
      <c r="K37" s="190" t="s">
        <v>366</v>
      </c>
    </row>
    <row r="38" spans="2:11" ht="33" customHeight="1" x14ac:dyDescent="0.25">
      <c r="B38" s="454" t="s">
        <v>297</v>
      </c>
      <c r="C38" s="455"/>
      <c r="D38" s="455"/>
      <c r="E38" s="433" t="s">
        <v>380</v>
      </c>
      <c r="F38" s="433"/>
      <c r="G38" s="433"/>
      <c r="H38" s="433"/>
      <c r="I38" s="433"/>
      <c r="J38" s="433"/>
      <c r="K38" s="186" t="s">
        <v>329</v>
      </c>
    </row>
    <row r="39" spans="2:11" ht="33" customHeight="1" x14ac:dyDescent="0.25">
      <c r="B39" s="454" t="s">
        <v>339</v>
      </c>
      <c r="C39" s="455"/>
      <c r="D39" s="455"/>
      <c r="E39" s="443" t="s">
        <v>381</v>
      </c>
      <c r="F39" s="433"/>
      <c r="G39" s="433"/>
      <c r="H39" s="433"/>
      <c r="I39" s="433"/>
      <c r="J39" s="433"/>
      <c r="K39" s="186" t="s">
        <v>329</v>
      </c>
    </row>
    <row r="40" spans="2:11" ht="33" customHeight="1" x14ac:dyDescent="0.25">
      <c r="B40" s="458" t="s">
        <v>299</v>
      </c>
      <c r="C40" s="459"/>
      <c r="D40" s="459"/>
      <c r="E40" s="446" t="s">
        <v>360</v>
      </c>
      <c r="F40" s="446"/>
      <c r="G40" s="446"/>
      <c r="H40" s="446"/>
      <c r="I40" s="446"/>
      <c r="J40" s="446"/>
      <c r="K40" s="183" t="s">
        <v>361</v>
      </c>
    </row>
    <row r="41" spans="2:11" ht="33" customHeight="1" x14ac:dyDescent="0.25">
      <c r="B41" s="447" t="s">
        <v>340</v>
      </c>
      <c r="C41" s="448"/>
      <c r="D41" s="448"/>
      <c r="E41" s="446" t="s">
        <v>382</v>
      </c>
      <c r="F41" s="446"/>
      <c r="G41" s="446"/>
      <c r="H41" s="446"/>
      <c r="I41" s="446"/>
      <c r="J41" s="446"/>
      <c r="K41" s="183" t="s">
        <v>361</v>
      </c>
    </row>
    <row r="42" spans="2:11" ht="33" customHeight="1" x14ac:dyDescent="0.25">
      <c r="B42" s="447" t="s">
        <v>341</v>
      </c>
      <c r="C42" s="448"/>
      <c r="D42" s="448"/>
      <c r="E42" s="446" t="s">
        <v>379</v>
      </c>
      <c r="F42" s="446"/>
      <c r="G42" s="446"/>
      <c r="H42" s="446"/>
      <c r="I42" s="446"/>
      <c r="J42" s="446"/>
      <c r="K42" s="183" t="s">
        <v>361</v>
      </c>
    </row>
    <row r="43" spans="2:11" ht="33" customHeight="1" thickBot="1" x14ac:dyDescent="0.3">
      <c r="B43" s="447" t="s">
        <v>298</v>
      </c>
      <c r="C43" s="448"/>
      <c r="D43" s="448"/>
      <c r="E43" s="446" t="s">
        <v>378</v>
      </c>
      <c r="F43" s="446"/>
      <c r="G43" s="446"/>
      <c r="H43" s="446"/>
      <c r="I43" s="446"/>
      <c r="J43" s="446"/>
      <c r="K43" s="183" t="s">
        <v>361</v>
      </c>
    </row>
    <row r="44" spans="2:11" ht="33" customHeight="1" thickBot="1" x14ac:dyDescent="0.3">
      <c r="B44" s="451" t="s">
        <v>383</v>
      </c>
      <c r="C44" s="452"/>
      <c r="D44" s="452"/>
      <c r="E44" s="452"/>
      <c r="F44" s="452"/>
      <c r="G44" s="452"/>
      <c r="H44" s="452"/>
      <c r="I44" s="452"/>
      <c r="J44" s="452"/>
      <c r="K44" s="453"/>
    </row>
    <row r="45" spans="2:11" ht="33" customHeight="1" thickBot="1" x14ac:dyDescent="0.3">
      <c r="B45" s="420" t="s">
        <v>314</v>
      </c>
      <c r="C45" s="421"/>
      <c r="D45" s="421"/>
      <c r="E45" s="421"/>
      <c r="F45" s="421"/>
      <c r="G45" s="421"/>
      <c r="H45" s="421"/>
      <c r="I45" s="421"/>
      <c r="J45" s="421"/>
      <c r="K45" s="422"/>
    </row>
    <row r="46" spans="2:11" ht="25.9" customHeight="1" x14ac:dyDescent="0.25">
      <c r="B46" s="440" t="s">
        <v>315</v>
      </c>
      <c r="C46" s="441"/>
      <c r="D46" s="441"/>
      <c r="E46" s="441" t="s">
        <v>316</v>
      </c>
      <c r="F46" s="441"/>
      <c r="G46" s="441"/>
      <c r="H46" s="441"/>
      <c r="I46" s="441"/>
      <c r="J46" s="441"/>
      <c r="K46" s="193" t="s">
        <v>317</v>
      </c>
    </row>
    <row r="47" spans="2:11" ht="33" customHeight="1" x14ac:dyDescent="0.25">
      <c r="B47" s="449" t="s">
        <v>300</v>
      </c>
      <c r="C47" s="450"/>
      <c r="D47" s="450"/>
      <c r="E47" s="433" t="s">
        <v>377</v>
      </c>
      <c r="F47" s="433"/>
      <c r="G47" s="433"/>
      <c r="H47" s="433"/>
      <c r="I47" s="433"/>
      <c r="J47" s="433"/>
      <c r="K47" s="186" t="s">
        <v>362</v>
      </c>
    </row>
    <row r="48" spans="2:11" ht="33" customHeight="1" x14ac:dyDescent="0.25">
      <c r="B48" s="449" t="s">
        <v>301</v>
      </c>
      <c r="C48" s="450"/>
      <c r="D48" s="450"/>
      <c r="E48" s="446" t="s">
        <v>376</v>
      </c>
      <c r="F48" s="446"/>
      <c r="G48" s="446"/>
      <c r="H48" s="446"/>
      <c r="I48" s="446"/>
      <c r="J48" s="446"/>
      <c r="K48" s="188" t="s">
        <v>320</v>
      </c>
    </row>
    <row r="49" spans="2:11" ht="33" customHeight="1" x14ac:dyDescent="0.25">
      <c r="B49" s="444" t="s">
        <v>302</v>
      </c>
      <c r="C49" s="445"/>
      <c r="D49" s="445"/>
      <c r="E49" s="446" t="s">
        <v>363</v>
      </c>
      <c r="F49" s="446"/>
      <c r="G49" s="446"/>
      <c r="H49" s="446"/>
      <c r="I49" s="446"/>
      <c r="J49" s="446"/>
      <c r="K49" s="183" t="s">
        <v>364</v>
      </c>
    </row>
    <row r="50" spans="2:11" ht="33" customHeight="1" x14ac:dyDescent="0.25">
      <c r="B50" s="444" t="s">
        <v>336</v>
      </c>
      <c r="C50" s="445"/>
      <c r="D50" s="445"/>
      <c r="E50" s="446" t="s">
        <v>368</v>
      </c>
      <c r="F50" s="446"/>
      <c r="G50" s="446"/>
      <c r="H50" s="446"/>
      <c r="I50" s="446"/>
      <c r="J50" s="446"/>
      <c r="K50" s="183" t="s">
        <v>367</v>
      </c>
    </row>
    <row r="51" spans="2:11" ht="33" customHeight="1" x14ac:dyDescent="0.25">
      <c r="B51" s="444" t="s">
        <v>337</v>
      </c>
      <c r="C51" s="445"/>
      <c r="D51" s="445"/>
      <c r="E51" s="446" t="s">
        <v>369</v>
      </c>
      <c r="F51" s="446"/>
      <c r="G51" s="446"/>
      <c r="H51" s="446"/>
      <c r="I51" s="446"/>
      <c r="J51" s="446"/>
      <c r="K51" s="183" t="s">
        <v>367</v>
      </c>
    </row>
    <row r="52" spans="2:11" ht="33" customHeight="1" x14ac:dyDescent="0.25">
      <c r="B52" s="444" t="s">
        <v>304</v>
      </c>
      <c r="C52" s="445"/>
      <c r="D52" s="445"/>
      <c r="E52" s="446" t="s">
        <v>375</v>
      </c>
      <c r="F52" s="446"/>
      <c r="G52" s="446"/>
      <c r="H52" s="446"/>
      <c r="I52" s="446"/>
      <c r="J52" s="446"/>
      <c r="K52" s="183" t="s">
        <v>370</v>
      </c>
    </row>
    <row r="53" spans="2:11" ht="12" customHeight="1" thickBot="1" x14ac:dyDescent="0.3">
      <c r="B53" s="434"/>
      <c r="C53" s="435"/>
      <c r="D53" s="435"/>
      <c r="E53" s="436"/>
      <c r="F53" s="436"/>
      <c r="G53" s="436"/>
      <c r="H53" s="436"/>
      <c r="I53" s="436"/>
      <c r="J53" s="436"/>
      <c r="K53" s="187"/>
    </row>
  </sheetData>
  <mergeCells count="86">
    <mergeCell ref="B41:D41"/>
    <mergeCell ref="E41:J41"/>
    <mergeCell ref="B39:D39"/>
    <mergeCell ref="E39:J39"/>
    <mergeCell ref="B34:D34"/>
    <mergeCell ref="E34:J34"/>
    <mergeCell ref="B35:D35"/>
    <mergeCell ref="E35:J35"/>
    <mergeCell ref="B36:D36"/>
    <mergeCell ref="E36:J36"/>
    <mergeCell ref="B40:D40"/>
    <mergeCell ref="E40:J40"/>
    <mergeCell ref="B37:D37"/>
    <mergeCell ref="E37:J37"/>
    <mergeCell ref="B38:D38"/>
    <mergeCell ref="E38:J38"/>
    <mergeCell ref="B23:D23"/>
    <mergeCell ref="E23:J23"/>
    <mergeCell ref="B24:D24"/>
    <mergeCell ref="E24:J24"/>
    <mergeCell ref="B25:D25"/>
    <mergeCell ref="E25:J25"/>
    <mergeCell ref="B26:D26"/>
    <mergeCell ref="E26:J26"/>
    <mergeCell ref="B32:D32"/>
    <mergeCell ref="E32:J32"/>
    <mergeCell ref="B33:D33"/>
    <mergeCell ref="E33:J33"/>
    <mergeCell ref="B31:D31"/>
    <mergeCell ref="E31:J31"/>
    <mergeCell ref="B27:D27"/>
    <mergeCell ref="E27:J27"/>
    <mergeCell ref="B28:D28"/>
    <mergeCell ref="E28:J28"/>
    <mergeCell ref="B29:D29"/>
    <mergeCell ref="E29:J29"/>
    <mergeCell ref="B30:D30"/>
    <mergeCell ref="E30:J30"/>
    <mergeCell ref="E42:J42"/>
    <mergeCell ref="B43:D43"/>
    <mergeCell ref="E43:J43"/>
    <mergeCell ref="B48:D48"/>
    <mergeCell ref="E48:J48"/>
    <mergeCell ref="B44:K44"/>
    <mergeCell ref="B45:K45"/>
    <mergeCell ref="B46:D46"/>
    <mergeCell ref="E46:J46"/>
    <mergeCell ref="E49:J49"/>
    <mergeCell ref="B50:D50"/>
    <mergeCell ref="E50:J50"/>
    <mergeCell ref="B47:D47"/>
    <mergeCell ref="E47:J47"/>
    <mergeCell ref="B53:D53"/>
    <mergeCell ref="E53:J53"/>
    <mergeCell ref="B17:K17"/>
    <mergeCell ref="B18:K18"/>
    <mergeCell ref="B19:D19"/>
    <mergeCell ref="E19:J19"/>
    <mergeCell ref="B21:D21"/>
    <mergeCell ref="E21:J21"/>
    <mergeCell ref="B22:D22"/>
    <mergeCell ref="E22:J22"/>
    <mergeCell ref="B51:D51"/>
    <mergeCell ref="E51:J51"/>
    <mergeCell ref="B52:D52"/>
    <mergeCell ref="E52:J52"/>
    <mergeCell ref="B42:D42"/>
    <mergeCell ref="B49:D49"/>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A10"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7109375" customWidth="1"/>
    <col min="28" max="28" width="7.140625" customWidth="1"/>
    <col min="29" max="29" width="7.42578125" customWidth="1"/>
    <col min="30" max="30" width="6.42578125" customWidth="1"/>
    <col min="31" max="32" width="7.7109375" customWidth="1"/>
    <col min="33" max="33" width="17.42578125" style="161" customWidth="1"/>
    <col min="34" max="34" width="24.71093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513"/>
      <c r="B1" s="513"/>
      <c r="C1" s="513"/>
      <c r="D1" s="513"/>
      <c r="E1" s="342" t="s">
        <v>95</v>
      </c>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c r="BB1" s="343"/>
      <c r="BC1" s="343"/>
      <c r="BD1" s="343"/>
      <c r="BE1" s="343"/>
      <c r="BF1" s="343"/>
      <c r="BG1" s="343"/>
      <c r="BH1" s="343"/>
      <c r="BI1" s="343"/>
      <c r="BJ1" s="343"/>
      <c r="BK1" s="343"/>
      <c r="BL1" s="343"/>
      <c r="BM1" s="343"/>
      <c r="BN1" s="343"/>
      <c r="BO1" s="343"/>
      <c r="BP1" s="343"/>
      <c r="BQ1" s="343"/>
      <c r="BR1" s="343"/>
      <c r="BS1" s="344"/>
      <c r="BT1" s="515"/>
      <c r="BU1" s="516"/>
      <c r="BV1" s="516"/>
      <c r="BW1" s="516"/>
      <c r="BX1" s="516"/>
      <c r="BY1" s="516"/>
      <c r="BZ1" s="517"/>
    </row>
    <row r="2" spans="1:78" ht="24" customHeight="1" x14ac:dyDescent="0.25">
      <c r="A2" s="513"/>
      <c r="B2" s="513"/>
      <c r="C2" s="513"/>
      <c r="D2" s="513"/>
      <c r="E2" s="342" t="s">
        <v>96</v>
      </c>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4"/>
      <c r="BT2" s="518"/>
      <c r="BU2" s="519"/>
      <c r="BV2" s="519"/>
      <c r="BW2" s="519"/>
      <c r="BX2" s="519"/>
      <c r="BY2" s="519"/>
      <c r="BZ2" s="520"/>
    </row>
    <row r="3" spans="1:78" ht="20.25" customHeight="1" thickBot="1" x14ac:dyDescent="0.3">
      <c r="A3" s="514"/>
      <c r="B3" s="514"/>
      <c r="C3" s="514"/>
      <c r="D3" s="514"/>
      <c r="E3" s="524" t="s">
        <v>97</v>
      </c>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
      <c r="AI3" s="5"/>
      <c r="AJ3" s="361"/>
      <c r="AK3" s="361"/>
      <c r="AL3" s="361"/>
      <c r="AM3" s="361"/>
      <c r="AN3" s="361"/>
      <c r="AO3" s="361"/>
      <c r="AP3" s="361"/>
      <c r="AQ3" s="361"/>
      <c r="AR3" s="361"/>
      <c r="AS3" s="361"/>
      <c r="AT3" s="361"/>
      <c r="AU3" s="361"/>
      <c r="AV3" s="361"/>
      <c r="AW3" s="361"/>
      <c r="AX3" s="361"/>
      <c r="AY3" s="361"/>
      <c r="AZ3" s="361"/>
      <c r="BA3" s="361"/>
      <c r="BB3" s="361"/>
      <c r="BC3" s="362"/>
      <c r="BD3" s="360" t="s">
        <v>112</v>
      </c>
      <c r="BE3" s="361"/>
      <c r="BF3" s="361"/>
      <c r="BG3" s="361"/>
      <c r="BH3" s="361"/>
      <c r="BI3" s="361"/>
      <c r="BJ3" s="362"/>
      <c r="BK3" s="360" t="s">
        <v>150</v>
      </c>
      <c r="BL3" s="361"/>
      <c r="BM3" s="361"/>
      <c r="BN3" s="361"/>
      <c r="BO3" s="361"/>
      <c r="BP3" s="361"/>
      <c r="BQ3" s="361"/>
      <c r="BR3" s="361"/>
      <c r="BS3" s="362"/>
      <c r="BT3" s="521"/>
      <c r="BU3" s="522"/>
      <c r="BV3" s="522"/>
      <c r="BW3" s="522"/>
      <c r="BX3" s="522"/>
      <c r="BY3" s="522"/>
      <c r="BZ3" s="523"/>
    </row>
    <row r="4" spans="1:78" ht="20.25" customHeight="1" thickTop="1" x14ac:dyDescent="0.25">
      <c r="A4" s="512"/>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512"/>
      <c r="BH4" s="512"/>
      <c r="BI4" s="512"/>
      <c r="BJ4" s="512"/>
      <c r="BK4" s="512"/>
      <c r="BL4" s="512"/>
      <c r="BM4" s="512"/>
      <c r="BN4" s="512"/>
      <c r="BO4" s="512"/>
      <c r="BP4" s="512"/>
      <c r="BQ4" s="512"/>
      <c r="BR4" s="512"/>
      <c r="BS4" s="512"/>
      <c r="BT4" s="512"/>
      <c r="BU4" s="512"/>
      <c r="BV4" s="512"/>
      <c r="BW4" s="512"/>
      <c r="BX4" s="512"/>
      <c r="BY4" s="512"/>
      <c r="BZ4" s="512"/>
    </row>
    <row r="5" spans="1:78" ht="34.5" customHeight="1" x14ac:dyDescent="0.25">
      <c r="A5" s="526" t="s">
        <v>4</v>
      </c>
      <c r="B5" s="526"/>
      <c r="C5" s="526"/>
      <c r="D5" s="526"/>
      <c r="E5" s="527" t="s">
        <v>151</v>
      </c>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c r="BD5" s="527"/>
      <c r="BE5" s="527"/>
      <c r="BF5" s="527"/>
      <c r="BG5" s="527"/>
      <c r="BH5" s="527"/>
      <c r="BI5" s="527"/>
      <c r="BJ5" s="527"/>
      <c r="BK5" s="527"/>
      <c r="BL5" s="527"/>
      <c r="BM5" s="527"/>
      <c r="BN5" s="527"/>
      <c r="BO5" s="527"/>
      <c r="BP5" s="527"/>
      <c r="BQ5" s="527"/>
      <c r="BR5" s="527"/>
      <c r="BS5" s="527"/>
      <c r="BT5" s="527"/>
      <c r="BU5" s="527"/>
      <c r="BV5" s="527"/>
      <c r="BW5" s="527"/>
      <c r="BX5" s="527"/>
      <c r="BY5" s="527"/>
      <c r="BZ5" s="528"/>
    </row>
    <row r="6" spans="1:78" ht="34.5" customHeight="1" x14ac:dyDescent="0.25">
      <c r="A6" s="529" t="s">
        <v>3</v>
      </c>
      <c r="B6" s="530"/>
      <c r="C6" s="530"/>
      <c r="D6" s="531"/>
      <c r="E6" s="532">
        <v>2020</v>
      </c>
      <c r="F6" s="532"/>
      <c r="G6" s="532"/>
      <c r="H6" s="532"/>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532"/>
      <c r="AV6" s="532"/>
      <c r="AW6" s="532"/>
      <c r="AX6" s="532"/>
      <c r="AY6" s="532"/>
      <c r="AZ6" s="532"/>
      <c r="BA6" s="532"/>
      <c r="BB6" s="532"/>
      <c r="BC6" s="532"/>
      <c r="BD6" s="532"/>
      <c r="BE6" s="532"/>
      <c r="BF6" s="532"/>
      <c r="BG6" s="532"/>
      <c r="BH6" s="532"/>
      <c r="BI6" s="532"/>
      <c r="BJ6" s="532"/>
      <c r="BK6" s="532"/>
      <c r="BL6" s="532"/>
      <c r="BM6" s="532"/>
      <c r="BN6" s="532"/>
      <c r="BO6" s="532"/>
      <c r="BP6" s="532"/>
      <c r="BQ6" s="532"/>
      <c r="BR6" s="532"/>
      <c r="BS6" s="532"/>
      <c r="BT6" s="532"/>
      <c r="BU6" s="532"/>
      <c r="BV6" s="532"/>
      <c r="BW6" s="532"/>
      <c r="BX6" s="532"/>
      <c r="BY6" s="532"/>
      <c r="BZ6" s="533"/>
    </row>
    <row r="7" spans="1:78" ht="15" customHeight="1" thickBot="1" x14ac:dyDescent="0.3">
      <c r="A7" s="512"/>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c r="BL7" s="512"/>
      <c r="BM7" s="512"/>
      <c r="BN7" s="512"/>
      <c r="BO7" s="512"/>
      <c r="BP7" s="512"/>
      <c r="BQ7" s="512"/>
      <c r="BR7" s="512"/>
      <c r="BS7" s="512"/>
      <c r="BT7" s="512"/>
      <c r="BU7" s="512"/>
      <c r="BV7" s="512"/>
      <c r="BW7" s="512"/>
      <c r="BX7" s="512"/>
      <c r="BY7" s="512"/>
      <c r="BZ7" s="512"/>
    </row>
    <row r="8" spans="1:78" ht="40.5" customHeight="1" x14ac:dyDescent="0.25">
      <c r="A8" s="490" t="s">
        <v>147</v>
      </c>
      <c r="B8" s="491"/>
      <c r="C8" s="491"/>
      <c r="D8" s="491"/>
      <c r="E8" s="491"/>
      <c r="F8" s="491"/>
      <c r="G8" s="491"/>
      <c r="H8" s="491"/>
      <c r="I8" s="491"/>
      <c r="J8" s="491"/>
      <c r="K8" s="491"/>
      <c r="L8" s="491"/>
      <c r="M8" s="491"/>
      <c r="N8" s="491"/>
      <c r="O8" s="491"/>
      <c r="P8" s="491"/>
      <c r="Q8" s="491"/>
      <c r="R8" s="491"/>
      <c r="S8" s="492"/>
      <c r="T8" s="10"/>
      <c r="U8" s="493" t="s">
        <v>146</v>
      </c>
      <c r="V8" s="494"/>
      <c r="W8" s="494"/>
      <c r="X8" s="494"/>
      <c r="Y8" s="494"/>
      <c r="Z8" s="494"/>
      <c r="AA8" s="494"/>
      <c r="AB8" s="494"/>
      <c r="AC8" s="494"/>
      <c r="AD8" s="494"/>
      <c r="AE8" s="494"/>
      <c r="AF8" s="494"/>
      <c r="AG8" s="494"/>
      <c r="AH8" s="494"/>
      <c r="AI8" s="494"/>
      <c r="AJ8" s="494"/>
      <c r="AK8" s="494"/>
      <c r="AL8" s="494"/>
      <c r="AM8" s="494"/>
      <c r="AN8" s="494"/>
      <c r="AO8" s="494"/>
      <c r="AP8" s="494"/>
      <c r="AQ8" s="494"/>
      <c r="AR8" s="494"/>
      <c r="AS8" s="494"/>
      <c r="AT8" s="494"/>
      <c r="AU8" s="494"/>
      <c r="AV8" s="494"/>
      <c r="AW8" s="495"/>
      <c r="AX8" s="10"/>
      <c r="AY8" s="496" t="s">
        <v>145</v>
      </c>
      <c r="AZ8" s="497"/>
      <c r="BA8" s="497"/>
      <c r="BB8" s="497"/>
      <c r="BC8" s="497"/>
      <c r="BD8" s="497"/>
      <c r="BE8" s="497"/>
      <c r="BF8" s="497"/>
      <c r="BG8" s="497"/>
      <c r="BH8" s="497"/>
      <c r="BI8" s="497"/>
      <c r="BJ8" s="497"/>
      <c r="BK8" s="497"/>
      <c r="BL8" s="497"/>
      <c r="BM8" s="497"/>
      <c r="BN8" s="497"/>
      <c r="BO8" s="497"/>
      <c r="BP8" s="497"/>
      <c r="BQ8" s="497"/>
      <c r="BR8" s="497"/>
      <c r="BS8" s="497"/>
      <c r="BT8" s="497"/>
      <c r="BU8" s="497"/>
      <c r="BV8" s="497"/>
      <c r="BW8" s="497"/>
      <c r="BX8" s="497"/>
      <c r="BY8" s="497"/>
      <c r="BZ8" s="498"/>
    </row>
    <row r="9" spans="1:78" s="13" customFormat="1" ht="52.5" customHeight="1" x14ac:dyDescent="0.2">
      <c r="A9" s="499" t="s">
        <v>2</v>
      </c>
      <c r="B9" s="500" t="s">
        <v>144</v>
      </c>
      <c r="C9" s="500" t="s">
        <v>143</v>
      </c>
      <c r="D9" s="500" t="s">
        <v>142</v>
      </c>
      <c r="E9" s="500" t="s">
        <v>141</v>
      </c>
      <c r="F9" s="501" t="s">
        <v>140</v>
      </c>
      <c r="G9" s="502"/>
      <c r="H9" s="502"/>
      <c r="I9" s="502"/>
      <c r="J9" s="502"/>
      <c r="K9" s="502"/>
      <c r="L9" s="502"/>
      <c r="M9" s="11"/>
      <c r="N9" s="11"/>
      <c r="O9" s="11"/>
      <c r="P9" s="11"/>
      <c r="Q9" s="9" t="s">
        <v>139</v>
      </c>
      <c r="R9" s="501" t="s">
        <v>138</v>
      </c>
      <c r="S9" s="502"/>
      <c r="T9" s="12"/>
      <c r="U9" s="505" t="s">
        <v>152</v>
      </c>
      <c r="V9" s="506"/>
      <c r="W9" s="506"/>
      <c r="X9" s="506"/>
      <c r="Y9" s="506"/>
      <c r="Z9" s="506"/>
      <c r="AA9" s="506"/>
      <c r="AB9" s="506"/>
      <c r="AC9" s="506"/>
      <c r="AD9" s="506"/>
      <c r="AE9" s="506"/>
      <c r="AF9" s="506"/>
      <c r="AG9" s="507"/>
      <c r="AH9" s="508" t="s">
        <v>137</v>
      </c>
      <c r="AI9" s="508" t="s">
        <v>136</v>
      </c>
      <c r="AJ9" s="510" t="s">
        <v>135</v>
      </c>
      <c r="AK9" s="510"/>
      <c r="AL9" s="510"/>
      <c r="AM9" s="510"/>
      <c r="AN9" s="510"/>
      <c r="AO9" s="510"/>
      <c r="AP9" s="510"/>
      <c r="AQ9" s="510"/>
      <c r="AR9" s="510"/>
      <c r="AS9" s="510"/>
      <c r="AT9" s="510"/>
      <c r="AU9" s="511"/>
      <c r="AV9" s="508" t="s">
        <v>134</v>
      </c>
      <c r="AW9" s="481" t="s">
        <v>133</v>
      </c>
      <c r="AX9" s="12"/>
      <c r="AY9" s="483" t="s">
        <v>132</v>
      </c>
      <c r="AZ9" s="484"/>
      <c r="BA9" s="484"/>
      <c r="BB9" s="484"/>
      <c r="BC9" s="484"/>
      <c r="BD9" s="484"/>
      <c r="BE9" s="484"/>
      <c r="BF9" s="484"/>
      <c r="BG9" s="484"/>
      <c r="BH9" s="484"/>
      <c r="BI9" s="484"/>
      <c r="BJ9" s="485"/>
      <c r="BK9" s="486" t="s">
        <v>131</v>
      </c>
      <c r="BL9" s="488" t="s">
        <v>130</v>
      </c>
      <c r="BM9" s="484" t="s">
        <v>129</v>
      </c>
      <c r="BN9" s="484"/>
      <c r="BO9" s="484"/>
      <c r="BP9" s="484"/>
      <c r="BQ9" s="484"/>
      <c r="BR9" s="484"/>
      <c r="BS9" s="484"/>
      <c r="BT9" s="484"/>
      <c r="BU9" s="484"/>
      <c r="BV9" s="484"/>
      <c r="BW9" s="484"/>
      <c r="BX9" s="485"/>
      <c r="BY9" s="473" t="s">
        <v>128</v>
      </c>
      <c r="BZ9" s="503" t="s">
        <v>153</v>
      </c>
    </row>
    <row r="10" spans="1:78" s="13" customFormat="1" ht="86.25" customHeight="1" thickBot="1" x14ac:dyDescent="0.25">
      <c r="A10" s="499"/>
      <c r="B10" s="500"/>
      <c r="C10" s="500"/>
      <c r="D10" s="500"/>
      <c r="E10" s="500"/>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509"/>
      <c r="AI10" s="509"/>
      <c r="AJ10" s="24" t="s">
        <v>6</v>
      </c>
      <c r="AK10" s="25" t="s">
        <v>7</v>
      </c>
      <c r="AL10" s="25" t="s">
        <v>8</v>
      </c>
      <c r="AM10" s="25" t="s">
        <v>9</v>
      </c>
      <c r="AN10" s="21" t="s">
        <v>10</v>
      </c>
      <c r="AO10" s="21" t="s">
        <v>11</v>
      </c>
      <c r="AP10" s="21" t="s">
        <v>12</v>
      </c>
      <c r="AQ10" s="21" t="s">
        <v>13</v>
      </c>
      <c r="AR10" s="21" t="s">
        <v>14</v>
      </c>
      <c r="AS10" s="21" t="s">
        <v>15</v>
      </c>
      <c r="AT10" s="21" t="s">
        <v>16</v>
      </c>
      <c r="AU10" s="21" t="s">
        <v>17</v>
      </c>
      <c r="AV10" s="509"/>
      <c r="AW10" s="482"/>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87"/>
      <c r="BL10" s="489"/>
      <c r="BM10" s="22" t="s">
        <v>6</v>
      </c>
      <c r="BN10" s="22" t="s">
        <v>7</v>
      </c>
      <c r="BO10" s="22" t="s">
        <v>8</v>
      </c>
      <c r="BP10" s="22" t="s">
        <v>9</v>
      </c>
      <c r="BQ10" s="22" t="s">
        <v>10</v>
      </c>
      <c r="BR10" s="22" t="s">
        <v>11</v>
      </c>
      <c r="BS10" s="22" t="s">
        <v>12</v>
      </c>
      <c r="BT10" s="22" t="s">
        <v>13</v>
      </c>
      <c r="BU10" s="22" t="s">
        <v>14</v>
      </c>
      <c r="BV10" s="22" t="s">
        <v>15</v>
      </c>
      <c r="BW10" s="22" t="s">
        <v>16</v>
      </c>
      <c r="BX10" s="22" t="s">
        <v>17</v>
      </c>
      <c r="BY10" s="474"/>
      <c r="BZ10" s="504"/>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75" t="s">
        <v>33</v>
      </c>
      <c r="C15" s="475" t="s">
        <v>69</v>
      </c>
      <c r="D15" s="475" t="s">
        <v>98</v>
      </c>
      <c r="E15" s="475" t="s">
        <v>156</v>
      </c>
      <c r="F15" s="478" t="s">
        <v>157</v>
      </c>
      <c r="G15" s="70" t="s">
        <v>178</v>
      </c>
      <c r="H15" s="476">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76"/>
      <c r="C16" s="476"/>
      <c r="D16" s="476"/>
      <c r="E16" s="476"/>
      <c r="F16" s="479"/>
      <c r="G16" s="70" t="s">
        <v>172</v>
      </c>
      <c r="H16" s="476"/>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76"/>
      <c r="C17" s="476"/>
      <c r="D17" s="476"/>
      <c r="E17" s="476"/>
      <c r="F17" s="479"/>
      <c r="G17" s="70" t="s">
        <v>172</v>
      </c>
      <c r="H17" s="476"/>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77"/>
      <c r="C18" s="477"/>
      <c r="D18" s="477"/>
      <c r="E18" s="477"/>
      <c r="F18" s="480"/>
      <c r="G18" s="70" t="s">
        <v>172</v>
      </c>
      <c r="H18" s="477"/>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67"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68"/>
      <c r="C20" s="470" t="s">
        <v>1</v>
      </c>
      <c r="D20" s="470" t="s">
        <v>51</v>
      </c>
      <c r="E20" s="470" t="s">
        <v>82</v>
      </c>
      <c r="F20" s="467" t="s">
        <v>183</v>
      </c>
      <c r="G20" s="106" t="s">
        <v>186</v>
      </c>
      <c r="H20" s="467"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68"/>
      <c r="C21" s="471"/>
      <c r="D21" s="471"/>
      <c r="E21" s="471"/>
      <c r="F21" s="468"/>
      <c r="G21" s="106" t="s">
        <v>186</v>
      </c>
      <c r="H21" s="468"/>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69"/>
      <c r="C22" s="472"/>
      <c r="D22" s="472"/>
      <c r="E22" s="472"/>
      <c r="F22" s="469"/>
      <c r="G22" s="106" t="s">
        <v>186</v>
      </c>
      <c r="H22" s="469"/>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66" t="s">
        <v>203</v>
      </c>
      <c r="B33" s="466"/>
      <c r="C33" s="466"/>
      <c r="D33" s="466"/>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7109375" customWidth="1"/>
    <col min="2" max="2" width="35.7109375" style="179" customWidth="1"/>
    <col min="3" max="3" width="32.7109375" customWidth="1"/>
    <col min="4" max="4" width="23" customWidth="1"/>
    <col min="5" max="5" width="25.71093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538" t="s">
        <v>210</v>
      </c>
      <c r="B2" s="539"/>
      <c r="C2" s="539"/>
      <c r="D2" s="539"/>
      <c r="E2" s="539"/>
      <c r="F2" s="540"/>
    </row>
    <row r="3" spans="1:7" x14ac:dyDescent="0.25">
      <c r="A3" s="544" t="s">
        <v>211</v>
      </c>
      <c r="B3" s="545" t="s">
        <v>212</v>
      </c>
      <c r="C3" s="167" t="s">
        <v>213</v>
      </c>
      <c r="D3" s="168" t="s">
        <v>214</v>
      </c>
      <c r="E3" s="168" t="s">
        <v>214</v>
      </c>
      <c r="F3" s="168" t="s">
        <v>215</v>
      </c>
    </row>
    <row r="4" spans="1:7" x14ac:dyDescent="0.25">
      <c r="A4" s="544"/>
      <c r="B4" s="545"/>
      <c r="C4" s="167" t="s">
        <v>216</v>
      </c>
      <c r="D4" s="168" t="s">
        <v>217</v>
      </c>
      <c r="E4" s="168" t="s">
        <v>217</v>
      </c>
      <c r="F4" s="168" t="s">
        <v>215</v>
      </c>
    </row>
    <row r="5" spans="1:7" x14ac:dyDescent="0.25">
      <c r="A5" s="544"/>
      <c r="B5" s="545"/>
      <c r="C5" s="167" t="s">
        <v>142</v>
      </c>
      <c r="D5" s="168" t="s">
        <v>218</v>
      </c>
      <c r="E5" s="168" t="s">
        <v>218</v>
      </c>
      <c r="F5" s="168" t="s">
        <v>215</v>
      </c>
    </row>
    <row r="6" spans="1:7" x14ac:dyDescent="0.25">
      <c r="A6" s="544"/>
      <c r="B6" s="545"/>
      <c r="C6" s="167" t="s">
        <v>141</v>
      </c>
      <c r="D6" s="168" t="s">
        <v>219</v>
      </c>
      <c r="E6" s="168" t="s">
        <v>219</v>
      </c>
      <c r="F6" s="168" t="s">
        <v>215</v>
      </c>
    </row>
    <row r="7" spans="1:7" ht="38.25" x14ac:dyDescent="0.25">
      <c r="A7" s="544"/>
      <c r="B7" s="534" t="s">
        <v>140</v>
      </c>
      <c r="C7" s="169" t="s">
        <v>220</v>
      </c>
      <c r="D7" s="168" t="s">
        <v>221</v>
      </c>
      <c r="E7" s="168" t="s">
        <v>221</v>
      </c>
      <c r="F7" s="168" t="s">
        <v>222</v>
      </c>
    </row>
    <row r="8" spans="1:7" ht="84" customHeight="1" x14ac:dyDescent="0.25">
      <c r="A8" s="544"/>
      <c r="B8" s="534"/>
      <c r="C8" s="169" t="s">
        <v>223</v>
      </c>
      <c r="D8" s="170" t="s">
        <v>224</v>
      </c>
      <c r="E8" s="171" t="s">
        <v>225</v>
      </c>
      <c r="F8" s="168" t="s">
        <v>226</v>
      </c>
    </row>
    <row r="9" spans="1:7" x14ac:dyDescent="0.25">
      <c r="A9" s="544"/>
      <c r="B9" s="534"/>
      <c r="C9" s="169" t="s">
        <v>227</v>
      </c>
      <c r="D9" s="170" t="s">
        <v>228</v>
      </c>
      <c r="E9" s="170" t="s">
        <v>229</v>
      </c>
      <c r="F9" s="168" t="s">
        <v>215</v>
      </c>
    </row>
    <row r="10" spans="1:7" ht="50.25" customHeight="1" x14ac:dyDescent="0.25">
      <c r="A10" s="544"/>
      <c r="B10" s="534"/>
      <c r="C10" s="172" t="s">
        <v>230</v>
      </c>
      <c r="D10" s="173" t="s">
        <v>224</v>
      </c>
      <c r="E10" s="174" t="s">
        <v>231</v>
      </c>
      <c r="F10" s="175" t="s">
        <v>232</v>
      </c>
    </row>
    <row r="11" spans="1:7" ht="25.5" x14ac:dyDescent="0.25">
      <c r="A11" s="544"/>
      <c r="B11" s="534"/>
      <c r="C11" s="172" t="s">
        <v>233</v>
      </c>
      <c r="D11" s="173" t="s">
        <v>224</v>
      </c>
      <c r="E11" s="174" t="s">
        <v>234</v>
      </c>
      <c r="F11" s="175" t="s">
        <v>235</v>
      </c>
    </row>
    <row r="12" spans="1:7" ht="25.5" x14ac:dyDescent="0.25">
      <c r="A12" s="544"/>
      <c r="B12" s="534"/>
      <c r="C12" s="172" t="s">
        <v>236</v>
      </c>
      <c r="D12" s="173" t="s">
        <v>224</v>
      </c>
      <c r="E12" s="174" t="s">
        <v>237</v>
      </c>
      <c r="F12" s="173" t="s">
        <v>238</v>
      </c>
    </row>
    <row r="13" spans="1:7" ht="141" customHeight="1" x14ac:dyDescent="0.25">
      <c r="A13" s="544"/>
      <c r="B13" s="534"/>
      <c r="C13" s="172" t="s">
        <v>239</v>
      </c>
      <c r="D13" s="173" t="s">
        <v>224</v>
      </c>
      <c r="E13" s="174" t="s">
        <v>240</v>
      </c>
      <c r="F13" s="175" t="s">
        <v>241</v>
      </c>
    </row>
    <row r="14" spans="1:7" x14ac:dyDescent="0.25">
      <c r="A14" s="544"/>
      <c r="B14" s="534"/>
      <c r="C14" s="172" t="s">
        <v>242</v>
      </c>
      <c r="D14" s="170" t="s">
        <v>229</v>
      </c>
      <c r="E14" s="170" t="s">
        <v>243</v>
      </c>
      <c r="F14" s="168" t="s">
        <v>215</v>
      </c>
    </row>
    <row r="15" spans="1:7" x14ac:dyDescent="0.25">
      <c r="A15" s="544"/>
      <c r="B15" s="534"/>
      <c r="C15" s="172" t="s">
        <v>118</v>
      </c>
      <c r="D15" s="170" t="s">
        <v>244</v>
      </c>
      <c r="E15" s="170" t="s">
        <v>245</v>
      </c>
      <c r="F15" s="168" t="s">
        <v>215</v>
      </c>
    </row>
    <row r="16" spans="1:7" ht="25.5" x14ac:dyDescent="0.25">
      <c r="A16" s="544"/>
      <c r="B16" s="534"/>
      <c r="C16" s="172" t="s">
        <v>246</v>
      </c>
      <c r="D16" s="173" t="s">
        <v>224</v>
      </c>
      <c r="E16" s="170" t="s">
        <v>247</v>
      </c>
      <c r="F16" s="175" t="s">
        <v>248</v>
      </c>
    </row>
    <row r="17" spans="1:6" ht="57" customHeight="1" x14ac:dyDescent="0.25">
      <c r="A17" s="544"/>
      <c r="B17" s="176" t="s">
        <v>249</v>
      </c>
      <c r="C17" s="169" t="s">
        <v>250</v>
      </c>
      <c r="D17" s="173" t="s">
        <v>251</v>
      </c>
      <c r="E17" s="173" t="s">
        <v>252</v>
      </c>
      <c r="F17" s="168" t="s">
        <v>215</v>
      </c>
    </row>
    <row r="18" spans="1:6" ht="63.75" x14ac:dyDescent="0.25">
      <c r="A18" s="544"/>
      <c r="B18" s="545" t="s">
        <v>253</v>
      </c>
      <c r="C18" s="169" t="s">
        <v>254</v>
      </c>
      <c r="D18" s="173" t="s">
        <v>255</v>
      </c>
      <c r="E18" s="173" t="s">
        <v>256</v>
      </c>
      <c r="F18" s="168" t="s">
        <v>215</v>
      </c>
    </row>
    <row r="19" spans="1:6" x14ac:dyDescent="0.25">
      <c r="A19" s="544"/>
      <c r="B19" s="545"/>
      <c r="C19" s="169" t="s">
        <v>257</v>
      </c>
      <c r="D19" s="173" t="s">
        <v>255</v>
      </c>
      <c r="E19" s="173" t="s">
        <v>258</v>
      </c>
      <c r="F19" s="168" t="s">
        <v>215</v>
      </c>
    </row>
    <row r="20" spans="1:6" x14ac:dyDescent="0.25">
      <c r="A20" s="541" t="s">
        <v>259</v>
      </c>
      <c r="B20" s="542"/>
      <c r="C20" s="542"/>
      <c r="D20" s="542"/>
      <c r="E20" s="542"/>
      <c r="F20" s="543"/>
    </row>
    <row r="21" spans="1:6" ht="90" customHeight="1" x14ac:dyDescent="0.25">
      <c r="A21" s="534" t="s">
        <v>260</v>
      </c>
      <c r="B21" s="535" t="s">
        <v>261</v>
      </c>
      <c r="C21" s="177" t="s">
        <v>262</v>
      </c>
      <c r="D21" s="170" t="s">
        <v>263</v>
      </c>
      <c r="E21" s="170" t="s">
        <v>264</v>
      </c>
      <c r="F21" s="168" t="s">
        <v>265</v>
      </c>
    </row>
    <row r="22" spans="1:6" x14ac:dyDescent="0.25">
      <c r="A22" s="534"/>
      <c r="B22" s="536"/>
      <c r="C22" s="169" t="s">
        <v>266</v>
      </c>
      <c r="D22" s="170" t="s">
        <v>267</v>
      </c>
      <c r="E22" s="173" t="s">
        <v>258</v>
      </c>
      <c r="F22" s="178" t="s">
        <v>268</v>
      </c>
    </row>
    <row r="23" spans="1:6" ht="25.5" x14ac:dyDescent="0.25">
      <c r="A23" s="534"/>
      <c r="B23" s="537"/>
      <c r="C23" s="169" t="s">
        <v>269</v>
      </c>
      <c r="D23" s="170" t="s">
        <v>270</v>
      </c>
      <c r="E23" s="173" t="s">
        <v>271</v>
      </c>
      <c r="F23" s="178" t="s">
        <v>268</v>
      </c>
    </row>
    <row r="24" spans="1:6" ht="83.25" customHeight="1" x14ac:dyDescent="0.25">
      <c r="A24" s="534"/>
      <c r="B24" s="535" t="s">
        <v>272</v>
      </c>
      <c r="C24" s="177" t="s">
        <v>273</v>
      </c>
      <c r="D24" s="170" t="s">
        <v>274</v>
      </c>
      <c r="E24" s="173" t="s">
        <v>275</v>
      </c>
      <c r="F24" s="168" t="s">
        <v>276</v>
      </c>
    </row>
    <row r="25" spans="1:6" x14ac:dyDescent="0.25">
      <c r="A25" s="534"/>
      <c r="B25" s="536"/>
      <c r="C25" s="169" t="s">
        <v>266</v>
      </c>
      <c r="D25" s="170" t="s">
        <v>267</v>
      </c>
      <c r="E25" s="173" t="s">
        <v>277</v>
      </c>
      <c r="F25" s="168" t="s">
        <v>276</v>
      </c>
    </row>
    <row r="26" spans="1:6" ht="25.5" x14ac:dyDescent="0.25">
      <c r="A26" s="534"/>
      <c r="B26" s="537"/>
      <c r="C26" s="169" t="s">
        <v>269</v>
      </c>
      <c r="F26" s="168" t="s">
        <v>276</v>
      </c>
    </row>
    <row r="27" spans="1:6" x14ac:dyDescent="0.25">
      <c r="A27" s="538" t="s">
        <v>278</v>
      </c>
      <c r="B27" s="539"/>
      <c r="C27" s="539"/>
      <c r="D27" s="539"/>
      <c r="E27" s="539"/>
      <c r="F27" s="540"/>
    </row>
    <row r="28" spans="1:6" ht="26.25" x14ac:dyDescent="0.25">
      <c r="A28" s="534" t="s">
        <v>279</v>
      </c>
      <c r="B28" s="535" t="s">
        <v>280</v>
      </c>
      <c r="C28" s="177" t="s">
        <v>281</v>
      </c>
      <c r="D28" s="170" t="s">
        <v>224</v>
      </c>
      <c r="E28" s="170" t="s">
        <v>224</v>
      </c>
      <c r="F28" s="168" t="s">
        <v>265</v>
      </c>
    </row>
    <row r="29" spans="1:6" x14ac:dyDescent="0.25">
      <c r="A29" s="534"/>
      <c r="B29" s="536"/>
      <c r="C29" s="169" t="s">
        <v>282</v>
      </c>
      <c r="D29" s="170" t="s">
        <v>224</v>
      </c>
      <c r="E29" s="170" t="s">
        <v>224</v>
      </c>
      <c r="F29" s="178" t="s">
        <v>268</v>
      </c>
    </row>
    <row r="30" spans="1:6" x14ac:dyDescent="0.25">
      <c r="A30" s="534"/>
      <c r="B30" s="537"/>
      <c r="C30" s="169" t="s">
        <v>130</v>
      </c>
      <c r="D30" s="170" t="s">
        <v>224</v>
      </c>
      <c r="E30" s="170" t="s">
        <v>224</v>
      </c>
      <c r="F30" s="178" t="s">
        <v>268</v>
      </c>
    </row>
    <row r="31" spans="1:6" ht="39" x14ac:dyDescent="0.25">
      <c r="A31" s="534"/>
      <c r="B31" s="535" t="s">
        <v>283</v>
      </c>
      <c r="C31" s="177" t="s">
        <v>284</v>
      </c>
      <c r="D31" s="170" t="s">
        <v>224</v>
      </c>
      <c r="E31" s="170" t="s">
        <v>224</v>
      </c>
      <c r="F31" s="168" t="s">
        <v>276</v>
      </c>
    </row>
    <row r="32" spans="1:6" x14ac:dyDescent="0.25">
      <c r="A32" s="534"/>
      <c r="B32" s="536"/>
      <c r="C32" s="169" t="s">
        <v>285</v>
      </c>
      <c r="D32" s="170" t="s">
        <v>224</v>
      </c>
      <c r="E32" s="170" t="s">
        <v>224</v>
      </c>
      <c r="F32" s="168" t="s">
        <v>276</v>
      </c>
    </row>
    <row r="33" spans="1:6" x14ac:dyDescent="0.25">
      <c r="A33" s="534"/>
      <c r="B33" s="537"/>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PLAN ACCION-PGN</vt:lpstr>
      <vt:lpstr>EJEMPLO</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2023-02-16T14:14:00Z</dcterms:modified>
</cp:coreProperties>
</file>