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4 Abril\"/>
    </mc:Choice>
  </mc:AlternateContent>
  <bookViews>
    <workbookView xWindow="120" yWindow="60" windowWidth="19110" windowHeight="11760" tabRatio="679" xr2:uid="{00000000-000D-0000-FFFF-FFFF00000000}"/>
  </bookViews>
  <sheets>
    <sheet name="EJECUCION RESERVA A ABRIL" sheetId="6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</workbook>
</file>

<file path=xl/calcChain.xml><?xml version="1.0" encoding="utf-8"?>
<calcChain xmlns="http://schemas.openxmlformats.org/spreadsheetml/2006/main">
  <c r="F31" i="6" l="1"/>
  <c r="E31" i="6"/>
  <c r="H37" i="6"/>
  <c r="H36" i="6"/>
  <c r="H35" i="6"/>
  <c r="H34" i="6"/>
  <c r="H33" i="6"/>
  <c r="H29" i="6"/>
  <c r="H25" i="6"/>
  <c r="H19" i="6"/>
  <c r="H32" i="6"/>
  <c r="G48" i="6"/>
  <c r="G47" i="6"/>
  <c r="G46" i="6"/>
  <c r="G45" i="6"/>
  <c r="G44" i="6"/>
  <c r="G43" i="6"/>
  <c r="G42" i="6"/>
  <c r="G41" i="6"/>
  <c r="G40" i="6"/>
  <c r="G39" i="6"/>
  <c r="G38" i="6"/>
  <c r="A39" i="6"/>
  <c r="A40" i="6" s="1"/>
  <c r="A41" i="6" s="1"/>
  <c r="A42" i="6" s="1"/>
  <c r="A43" i="6" s="1"/>
  <c r="A44" i="6" s="1"/>
  <c r="A45" i="6" s="1"/>
  <c r="A46" i="6" s="1"/>
  <c r="A47" i="6" s="1"/>
  <c r="A48" i="6" s="1"/>
  <c r="G29" i="6" l="1"/>
  <c r="G37" i="6" l="1"/>
  <c r="G36" i="6"/>
  <c r="G35" i="6" l="1"/>
  <c r="G20" i="6" l="1"/>
  <c r="H20" i="6" s="1"/>
  <c r="G15" i="6"/>
  <c r="H15" i="6" s="1"/>
  <c r="G13" i="6"/>
  <c r="H13" i="6" s="1"/>
  <c r="G11" i="6"/>
  <c r="H11" i="6" s="1"/>
  <c r="G17" i="6" l="1"/>
  <c r="H17" i="6" s="1"/>
  <c r="G16" i="6"/>
  <c r="G34" i="6" l="1"/>
  <c r="G33" i="6"/>
  <c r="G32" i="6"/>
  <c r="G27" i="6"/>
  <c r="G25" i="6"/>
  <c r="G23" i="6"/>
  <c r="G21" i="6"/>
  <c r="H21" i="6" s="1"/>
  <c r="G19" i="6"/>
  <c r="G18" i="6"/>
  <c r="H18" i="6" s="1"/>
  <c r="G14" i="6"/>
  <c r="H14" i="6" s="1"/>
  <c r="G12" i="6"/>
  <c r="H12" i="6" s="1"/>
  <c r="G10" i="6"/>
  <c r="H10" i="6" s="1"/>
  <c r="F9" i="6"/>
  <c r="E9" i="6"/>
  <c r="E8" i="6" s="1"/>
  <c r="G31" i="6" l="1"/>
  <c r="H9" i="6"/>
  <c r="H8" i="6" s="1"/>
  <c r="F8" i="6"/>
  <c r="F50" i="6" s="1"/>
  <c r="E50" i="6"/>
  <c r="H31" i="6"/>
  <c r="G9" i="6"/>
  <c r="G8" i="6" s="1"/>
  <c r="H50" i="6" l="1"/>
  <c r="G50" i="6" l="1"/>
</calcChain>
</file>

<file path=xl/sharedStrings.xml><?xml version="1.0" encoding="utf-8"?>
<sst xmlns="http://schemas.openxmlformats.org/spreadsheetml/2006/main" count="79" uniqueCount="56">
  <si>
    <t>% EJECUCION</t>
  </si>
  <si>
    <t>INFORME DE EJECUCION A:</t>
  </si>
  <si>
    <t>RESERVA</t>
  </si>
  <si>
    <t>EJECUTADO</t>
  </si>
  <si>
    <t>SALDO X EJECUTAR</t>
  </si>
  <si>
    <t>A-1-0-1-1</t>
  </si>
  <si>
    <t>A-1-0-1-4</t>
  </si>
  <si>
    <t>A-1-0-1-5</t>
  </si>
  <si>
    <t>A-1-0-1-9</t>
  </si>
  <si>
    <t>A-1-0-2</t>
  </si>
  <si>
    <t>A-1-0-5</t>
  </si>
  <si>
    <t>A-2-0-3</t>
  </si>
  <si>
    <t>A-2-0-4</t>
  </si>
  <si>
    <t>A-3-2-1-1</t>
  </si>
  <si>
    <t>DESCRIPCION</t>
  </si>
  <si>
    <t>INVERSION</t>
  </si>
  <si>
    <t>FUNCIONAMIENTO</t>
  </si>
  <si>
    <t>IMPLEMENTACION DE ACTIVIDADES DE DESARROLLO ECONOMICO DE FAMILIAS, COMUNIDADES Y TERRITORIOS AFECTADOS POR LA PRESENCIA DE CULTIVOS DE USO ILICITO Y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</si>
  <si>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</si>
  <si>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</si>
  <si>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</si>
  <si>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C-0212-1000-1</t>
  </si>
  <si>
    <t>C-0212-1000-3</t>
  </si>
  <si>
    <t>C-0212-1000-4</t>
  </si>
  <si>
    <t>C-0299-1000-1</t>
  </si>
  <si>
    <t>IMPUESTOS Y MULTAS</t>
  </si>
  <si>
    <t>ADQUISICION DE BIENES Y SERVICIOS</t>
  </si>
  <si>
    <t>CUOTA DE AUDITAJE CONTRANAL</t>
  </si>
  <si>
    <t>GASTOS DE PERSONAL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</si>
  <si>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</si>
  <si>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</si>
  <si>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</si>
  <si>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</si>
  <si>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</si>
  <si>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</si>
  <si>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</si>
  <si>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</si>
  <si>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</si>
  <si>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</si>
  <si>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</si>
  <si>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>A-3-6-1-1</t>
  </si>
  <si>
    <t>SENTENCIAS Y CONCILIACIONES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</si>
  <si>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</si>
  <si>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</si>
  <si>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</si>
  <si>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</si>
  <si>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</si>
  <si>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</si>
  <si>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</si>
  <si>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C-1710-1100-2</t>
  </si>
  <si>
    <t>C-1710-1100-3</t>
  </si>
  <si>
    <t>C-1710-1100-4</t>
  </si>
  <si>
    <t>C-1710-1100-5</t>
  </si>
  <si>
    <t>C-1799-1100-5</t>
  </si>
  <si>
    <t>ABRIL DE 2018</t>
  </si>
  <si>
    <t>RESERVA PRESUPUESTAL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</si>
</sst>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 * #,##0_ ;_ * \-#,##0_ ;_ * &quot;-&quot;??_ ;_ @_ "/>
    <numFmt numFmtId="168" formatCode="_-* #,##0.00\ _p_t_a_-;\-* #,##0.00\ _p_t_a_-;_-* &quot;-&quot;??\ _p_t_a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2"/>
      <color theme="0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4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164" fontId="2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77">
    <xf numFmtId="0" fontId="0" fillId="0" borderId="0" xfId="0"/>
    <xf numFmtId="3" fontId="0" fillId="0" borderId="0" xfId="0" applyNumberFormat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6" fillId="0" borderId="0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3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167" fontId="13" fillId="2" borderId="15" xfId="2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3" fontId="5" fillId="0" borderId="6" xfId="1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wrapText="1"/>
    </xf>
    <xf numFmtId="0" fontId="5" fillId="0" borderId="3" xfId="0" applyFont="1" applyFill="1" applyBorder="1"/>
    <xf numFmtId="3" fontId="5" fillId="0" borderId="5" xfId="12" applyNumberFormat="1" applyFont="1" applyFill="1" applyBorder="1" applyAlignment="1">
      <alignment vertical="center"/>
    </xf>
    <xf numFmtId="3" fontId="5" fillId="0" borderId="17" xfId="0" applyNumberFormat="1" applyFont="1" applyFill="1" applyBorder="1"/>
    <xf numFmtId="3" fontId="5" fillId="0" borderId="10" xfId="12" applyNumberFormat="1" applyFont="1" applyFill="1" applyBorder="1" applyAlignment="1">
      <alignment vertical="center"/>
    </xf>
    <xf numFmtId="3" fontId="5" fillId="0" borderId="4" xfId="12" applyNumberFormat="1" applyFont="1" applyFill="1" applyBorder="1" applyAlignment="1">
      <alignment vertical="center"/>
    </xf>
    <xf numFmtId="3" fontId="5" fillId="0" borderId="12" xfId="0" applyNumberFormat="1" applyFont="1" applyFill="1" applyBorder="1"/>
    <xf numFmtId="3" fontId="5" fillId="4" borderId="6" xfId="12" applyNumberFormat="1" applyFont="1" applyFill="1" applyBorder="1" applyAlignment="1">
      <alignment vertical="center"/>
    </xf>
    <xf numFmtId="10" fontId="5" fillId="0" borderId="4" xfId="13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18" fillId="5" borderId="3" xfId="0" applyFont="1" applyFill="1" applyBorder="1"/>
    <xf numFmtId="10" fontId="18" fillId="5" borderId="4" xfId="13" applyNumberFormat="1" applyFont="1" applyFill="1" applyBorder="1" applyAlignment="1">
      <alignment vertical="center"/>
    </xf>
    <xf numFmtId="3" fontId="18" fillId="5" borderId="3" xfId="0" applyNumberFormat="1" applyFont="1" applyFill="1" applyBorder="1"/>
    <xf numFmtId="0" fontId="12" fillId="0" borderId="2" xfId="0" applyFont="1" applyBorder="1"/>
    <xf numFmtId="0" fontId="6" fillId="0" borderId="1" xfId="0" applyFont="1" applyFill="1" applyBorder="1"/>
    <xf numFmtId="0" fontId="3" fillId="0" borderId="1" xfId="0" applyFont="1" applyBorder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165" fontId="0" fillId="0" borderId="0" xfId="2" applyFont="1"/>
    <xf numFmtId="165" fontId="8" fillId="0" borderId="0" xfId="2" applyFont="1"/>
    <xf numFmtId="0" fontId="5" fillId="6" borderId="6" xfId="0" applyFont="1" applyFill="1" applyBorder="1" applyAlignment="1">
      <alignment wrapText="1"/>
    </xf>
    <xf numFmtId="3" fontId="5" fillId="6" borderId="6" xfId="12" applyNumberFormat="1" applyFont="1" applyFill="1" applyBorder="1" applyAlignment="1">
      <alignment vertical="center"/>
    </xf>
    <xf numFmtId="3" fontId="5" fillId="6" borderId="17" xfId="0" applyNumberFormat="1" applyFont="1" applyFill="1" applyBorder="1"/>
    <xf numFmtId="0" fontId="5" fillId="6" borderId="10" xfId="0" applyFont="1" applyFill="1" applyBorder="1" applyAlignment="1">
      <alignment wrapText="1"/>
    </xf>
    <xf numFmtId="3" fontId="5" fillId="6" borderId="10" xfId="12" applyNumberFormat="1" applyFont="1" applyFill="1" applyBorder="1" applyAlignment="1">
      <alignment vertical="center"/>
    </xf>
    <xf numFmtId="3" fontId="5" fillId="6" borderId="8" xfId="0" applyNumberFormat="1" applyFont="1" applyFill="1" applyBorder="1"/>
    <xf numFmtId="9" fontId="0" fillId="0" borderId="0" xfId="20" applyFont="1"/>
    <xf numFmtId="0" fontId="3" fillId="0" borderId="13" xfId="0" applyFont="1" applyBorder="1"/>
    <xf numFmtId="0" fontId="5" fillId="7" borderId="10" xfId="0" applyFont="1" applyFill="1" applyBorder="1" applyAlignment="1">
      <alignment wrapText="1"/>
    </xf>
    <xf numFmtId="3" fontId="5" fillId="4" borderId="16" xfId="12" applyNumberFormat="1" applyFont="1" applyFill="1" applyBorder="1" applyAlignment="1">
      <alignment vertical="center"/>
    </xf>
    <xf numFmtId="10" fontId="5" fillId="0" borderId="6" xfId="20" applyNumberFormat="1" applyFont="1" applyFill="1" applyBorder="1"/>
    <xf numFmtId="10" fontId="5" fillId="4" borderId="6" xfId="20" applyNumberFormat="1" applyFont="1" applyFill="1" applyBorder="1" applyAlignment="1">
      <alignment vertical="center"/>
    </xf>
    <xf numFmtId="10" fontId="5" fillId="0" borderId="5" xfId="20" applyNumberFormat="1" applyFont="1" applyFill="1" applyBorder="1" applyAlignment="1">
      <alignment vertical="center"/>
    </xf>
    <xf numFmtId="10" fontId="5" fillId="0" borderId="4" xfId="20" applyNumberFormat="1" applyFont="1" applyFill="1" applyBorder="1"/>
    <xf numFmtId="10" fontId="5" fillId="6" borderId="6" xfId="20" applyNumberFormat="1" applyFont="1" applyFill="1" applyBorder="1"/>
    <xf numFmtId="10" fontId="5" fillId="6" borderId="10" xfId="20" applyNumberFormat="1" applyFont="1" applyFill="1" applyBorder="1"/>
    <xf numFmtId="10" fontId="5" fillId="0" borderId="6" xfId="20" applyNumberFormat="1" applyFont="1" applyFill="1" applyBorder="1" applyAlignment="1">
      <alignment vertical="center"/>
    </xf>
    <xf numFmtId="10" fontId="5" fillId="0" borderId="10" xfId="20" applyNumberFormat="1" applyFont="1" applyFill="1" applyBorder="1" applyAlignment="1">
      <alignment vertical="center"/>
    </xf>
    <xf numFmtId="3" fontId="5" fillId="0" borderId="8" xfId="0" applyNumberFormat="1" applyFont="1" applyFill="1" applyBorder="1"/>
    <xf numFmtId="10" fontId="5" fillId="0" borderId="10" xfId="20" applyNumberFormat="1" applyFont="1" applyFill="1" applyBorder="1"/>
    <xf numFmtId="0" fontId="5" fillId="7" borderId="6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7" fontId="7" fillId="0" borderId="0" xfId="0" quotePrefix="1" applyNumberFormat="1" applyFont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5" fillId="7" borderId="5" xfId="0" applyFont="1" applyFill="1" applyBorder="1" applyAlignment="1">
      <alignment wrapText="1"/>
    </xf>
  </cellXfs>
  <cellStyles count="21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3 2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16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2 2" xfId="17" xr:uid="{00000000-0005-0000-0000-00000B000000}"/>
    <cellStyle name="Normal 3" xfId="10" xr:uid="{00000000-0005-0000-0000-00000C000000}"/>
    <cellStyle name="Normal 4" xfId="11" xr:uid="{00000000-0005-0000-0000-00000D000000}"/>
    <cellStyle name="Normal 5" xfId="12" xr:uid="{00000000-0005-0000-0000-00000E000000}"/>
    <cellStyle name="Normal 6" xfId="15" xr:uid="{00000000-0005-0000-0000-00000F000000}"/>
    <cellStyle name="Porcentaje" xfId="20" builtinId="5"/>
    <cellStyle name="Porcentaje 2" xfId="19" xr:uid="{00000000-0005-0000-0000-000011000000}"/>
    <cellStyle name="Porcentaje 2 2" xfId="18" xr:uid="{00000000-0005-0000-0000-000012000000}"/>
    <cellStyle name="Porcentual 2" xfId="13" xr:uid="{00000000-0005-0000-0000-000013000000}"/>
    <cellStyle name="Porcentual 3" xfId="1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%20financiera\Documents%20and%20Settings\pdiaz.DOMPNDA\Mis%20documentos\ADMINISTRATIVA\PERSONAL%20PLAN%20COLOMBIA\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I152"/>
  <sheetViews>
    <sheetView tabSelected="1" topLeftCell="A18" zoomScaleSheetLayoutView="100" workbookViewId="0">
      <selection activeCell="F33" sqref="F33"/>
    </sheetView>
  </sheetViews>
  <sheetFormatPr baseColWidth="10" defaultRowHeight="12.75" x14ac:dyDescent="0.2"/>
  <cols>
    <col min="1" max="1" width="3.140625" customWidth="1"/>
    <col min="2" max="2" width="14.5703125" bestFit="1" customWidth="1"/>
    <col min="3" max="3" width="3" bestFit="1" customWidth="1"/>
    <col min="4" max="4" width="38" bestFit="1" customWidth="1"/>
    <col min="5" max="7" width="17.85546875" customWidth="1"/>
    <col min="8" max="8" width="11.140625" customWidth="1"/>
    <col min="9" max="9" width="1.5703125" customWidth="1"/>
  </cols>
  <sheetData>
    <row r="1" spans="1:9" ht="31.5" customHeight="1" x14ac:dyDescent="0.4">
      <c r="A1" s="70" t="s">
        <v>39</v>
      </c>
      <c r="B1" s="71"/>
      <c r="C1" s="71"/>
      <c r="D1" s="71"/>
      <c r="E1" s="71"/>
      <c r="F1" s="71"/>
      <c r="G1" s="71"/>
      <c r="H1" s="71"/>
      <c r="I1" s="72"/>
    </row>
    <row r="2" spans="1:9" ht="15" customHeight="1" x14ac:dyDescent="0.2">
      <c r="A2" s="73"/>
      <c r="B2" s="74"/>
      <c r="C2" s="74"/>
      <c r="D2" s="74"/>
      <c r="E2" s="74"/>
      <c r="F2" s="74"/>
      <c r="G2" s="74"/>
      <c r="H2" s="74"/>
      <c r="I2" s="75"/>
    </row>
    <row r="3" spans="1:9" ht="15" customHeight="1" x14ac:dyDescent="0.25">
      <c r="A3" s="64"/>
      <c r="B3" s="65"/>
      <c r="C3" s="65"/>
      <c r="D3" s="17" t="s">
        <v>1</v>
      </c>
      <c r="E3" s="67" t="s">
        <v>54</v>
      </c>
      <c r="F3" s="67"/>
      <c r="G3" s="67"/>
      <c r="H3" s="17"/>
      <c r="I3" s="66"/>
    </row>
    <row r="4" spans="1:9" ht="10.5" customHeight="1" x14ac:dyDescent="0.2">
      <c r="A4" s="2"/>
      <c r="B4" s="3"/>
      <c r="C4" s="3"/>
      <c r="D4" s="3"/>
      <c r="E4" s="3"/>
      <c r="F4" s="3"/>
      <c r="G4" s="3"/>
      <c r="H4" s="12"/>
      <c r="I4" s="4"/>
    </row>
    <row r="5" spans="1:9" ht="21.75" customHeight="1" x14ac:dyDescent="0.2">
      <c r="A5" s="5"/>
      <c r="B5" s="68" t="s">
        <v>55</v>
      </c>
      <c r="C5" s="69"/>
      <c r="D5" s="69"/>
      <c r="E5" s="69"/>
      <c r="F5" s="11"/>
      <c r="G5" s="11"/>
      <c r="H5" s="11"/>
      <c r="I5" s="4"/>
    </row>
    <row r="6" spans="1:9" ht="5.25" customHeight="1" thickBot="1" x14ac:dyDescent="0.25">
      <c r="A6" s="5"/>
      <c r="B6" s="6"/>
      <c r="C6" s="6"/>
      <c r="D6" s="6"/>
      <c r="E6" s="6"/>
      <c r="F6" s="6"/>
      <c r="G6" s="6"/>
      <c r="H6" s="6"/>
      <c r="I6" s="4"/>
    </row>
    <row r="7" spans="1:9" ht="13.5" thickBot="1" x14ac:dyDescent="0.25">
      <c r="A7" s="5"/>
      <c r="B7" s="60"/>
      <c r="C7" s="45"/>
      <c r="D7" s="13" t="s">
        <v>14</v>
      </c>
      <c r="E7" s="13" t="s">
        <v>2</v>
      </c>
      <c r="F7" s="14" t="s">
        <v>3</v>
      </c>
      <c r="G7" s="15" t="s">
        <v>4</v>
      </c>
      <c r="H7" s="15" t="s">
        <v>0</v>
      </c>
      <c r="I7" s="4"/>
    </row>
    <row r="8" spans="1:9" x14ac:dyDescent="0.2">
      <c r="A8" s="5"/>
      <c r="B8" s="61"/>
      <c r="C8" s="32"/>
      <c r="D8" s="33" t="s">
        <v>16</v>
      </c>
      <c r="E8" s="19">
        <f>+E9+E23+E25+E29</f>
        <v>345410130.97000003</v>
      </c>
      <c r="F8" s="19">
        <f>+F9+F23+F25+F29</f>
        <v>245844239.03</v>
      </c>
      <c r="G8" s="19">
        <f>+G9+G23+G25+G29</f>
        <v>99565891.939999998</v>
      </c>
      <c r="H8" s="50">
        <f t="shared" ref="H8" si="0">+H9+H23+H25</f>
        <v>0.69177269295140542</v>
      </c>
      <c r="I8" s="4"/>
    </row>
    <row r="9" spans="1:9" x14ac:dyDescent="0.2">
      <c r="A9" s="5"/>
      <c r="B9" s="61"/>
      <c r="C9" s="32"/>
      <c r="D9" s="34" t="s">
        <v>28</v>
      </c>
      <c r="E9" s="24">
        <f>SUM(E10:E21)</f>
        <v>23453367</v>
      </c>
      <c r="F9" s="24">
        <f>SUM(F10:F21)</f>
        <v>0</v>
      </c>
      <c r="G9" s="47">
        <f>SUM(G10:G21)</f>
        <v>23453367</v>
      </c>
      <c r="H9" s="49">
        <f>+F9/E9</f>
        <v>0</v>
      </c>
      <c r="I9" s="4"/>
    </row>
    <row r="10" spans="1:9" x14ac:dyDescent="0.2">
      <c r="A10" s="5"/>
      <c r="B10" s="61" t="s">
        <v>5</v>
      </c>
      <c r="C10" s="32"/>
      <c r="D10" s="34" t="s">
        <v>29</v>
      </c>
      <c r="E10" s="16">
        <v>0</v>
      </c>
      <c r="F10" s="16">
        <v>0</v>
      </c>
      <c r="G10" s="20">
        <f>+E10-F10</f>
        <v>0</v>
      </c>
      <c r="H10" s="48">
        <f>+F10-G10</f>
        <v>0</v>
      </c>
      <c r="I10" s="4"/>
    </row>
    <row r="11" spans="1:9" hidden="1" x14ac:dyDescent="0.2">
      <c r="A11" s="5"/>
      <c r="B11" s="61" t="s">
        <v>5</v>
      </c>
      <c r="C11" s="32"/>
      <c r="D11" s="38" t="s">
        <v>29</v>
      </c>
      <c r="E11" s="39">
        <v>0</v>
      </c>
      <c r="F11" s="39">
        <v>0</v>
      </c>
      <c r="G11" s="40">
        <f>+E11-F11</f>
        <v>0</v>
      </c>
      <c r="H11" s="52">
        <f>+F11-G11</f>
        <v>0</v>
      </c>
      <c r="I11" s="4"/>
    </row>
    <row r="12" spans="1:9" x14ac:dyDescent="0.2">
      <c r="A12" s="5"/>
      <c r="B12" s="61" t="s">
        <v>6</v>
      </c>
      <c r="C12" s="32"/>
      <c r="D12" s="34" t="s">
        <v>30</v>
      </c>
      <c r="E12" s="16">
        <v>0</v>
      </c>
      <c r="F12" s="16">
        <v>0</v>
      </c>
      <c r="G12" s="20">
        <f t="shared" ref="G12:H21" si="1">+E12-F12</f>
        <v>0</v>
      </c>
      <c r="H12" s="48">
        <f t="shared" si="1"/>
        <v>0</v>
      </c>
      <c r="I12" s="4"/>
    </row>
    <row r="13" spans="1:9" hidden="1" x14ac:dyDescent="0.2">
      <c r="A13" s="5"/>
      <c r="B13" s="61" t="s">
        <v>6</v>
      </c>
      <c r="C13" s="32"/>
      <c r="D13" s="38" t="s">
        <v>30</v>
      </c>
      <c r="E13" s="39">
        <v>0</v>
      </c>
      <c r="F13" s="39">
        <v>0</v>
      </c>
      <c r="G13" s="40">
        <f>+E13-F13</f>
        <v>0</v>
      </c>
      <c r="H13" s="52">
        <f>+F13-G13</f>
        <v>0</v>
      </c>
      <c r="I13" s="4"/>
    </row>
    <row r="14" spans="1:9" x14ac:dyDescent="0.2">
      <c r="A14" s="5"/>
      <c r="B14" s="61" t="s">
        <v>7</v>
      </c>
      <c r="C14" s="32"/>
      <c r="D14" s="34" t="s">
        <v>31</v>
      </c>
      <c r="E14" s="16">
        <v>0</v>
      </c>
      <c r="F14" s="16">
        <v>0</v>
      </c>
      <c r="G14" s="20">
        <f t="shared" si="1"/>
        <v>0</v>
      </c>
      <c r="H14" s="48">
        <f t="shared" si="1"/>
        <v>0</v>
      </c>
      <c r="I14" s="4"/>
    </row>
    <row r="15" spans="1:9" hidden="1" x14ac:dyDescent="0.2">
      <c r="A15" s="5"/>
      <c r="B15" s="61" t="s">
        <v>7</v>
      </c>
      <c r="C15" s="32"/>
      <c r="D15" s="38" t="s">
        <v>31</v>
      </c>
      <c r="E15" s="39">
        <v>0</v>
      </c>
      <c r="F15" s="39">
        <v>0</v>
      </c>
      <c r="G15" s="40">
        <f>+E15-F15</f>
        <v>0</v>
      </c>
      <c r="H15" s="52">
        <f>+F15-G15</f>
        <v>0</v>
      </c>
      <c r="I15" s="4"/>
    </row>
    <row r="16" spans="1:9" ht="34.5" hidden="1" x14ac:dyDescent="0.2">
      <c r="A16" s="5"/>
      <c r="B16" s="61" t="s">
        <v>36</v>
      </c>
      <c r="C16" s="32"/>
      <c r="D16" s="34" t="s">
        <v>37</v>
      </c>
      <c r="E16" s="16">
        <v>0</v>
      </c>
      <c r="F16" s="16">
        <v>0</v>
      </c>
      <c r="G16" s="20">
        <f t="shared" ref="G16:H17" si="2">+E16-F16</f>
        <v>0</v>
      </c>
      <c r="H16" s="48">
        <v>0</v>
      </c>
      <c r="I16" s="4"/>
    </row>
    <row r="17" spans="1:9" ht="34.5" hidden="1" x14ac:dyDescent="0.2">
      <c r="A17" s="5"/>
      <c r="B17" s="61" t="s">
        <v>36</v>
      </c>
      <c r="C17" s="32"/>
      <c r="D17" s="34" t="s">
        <v>38</v>
      </c>
      <c r="E17" s="16">
        <v>0</v>
      </c>
      <c r="F17" s="16">
        <v>0</v>
      </c>
      <c r="G17" s="20">
        <f t="shared" si="2"/>
        <v>0</v>
      </c>
      <c r="H17" s="48">
        <f t="shared" si="2"/>
        <v>0</v>
      </c>
      <c r="I17" s="4"/>
    </row>
    <row r="18" spans="1:9" ht="23.25" x14ac:dyDescent="0.2">
      <c r="A18" s="5"/>
      <c r="B18" s="61" t="s">
        <v>8</v>
      </c>
      <c r="C18" s="32"/>
      <c r="D18" s="34" t="s">
        <v>32</v>
      </c>
      <c r="E18" s="16">
        <v>0</v>
      </c>
      <c r="F18" s="16">
        <v>0</v>
      </c>
      <c r="G18" s="20">
        <f t="shared" si="1"/>
        <v>0</v>
      </c>
      <c r="H18" s="48">
        <f t="shared" si="1"/>
        <v>0</v>
      </c>
      <c r="I18" s="4"/>
    </row>
    <row r="19" spans="1:9" x14ac:dyDescent="0.2">
      <c r="A19" s="5"/>
      <c r="B19" s="61" t="s">
        <v>9</v>
      </c>
      <c r="C19" s="32"/>
      <c r="D19" s="34" t="s">
        <v>33</v>
      </c>
      <c r="E19" s="16">
        <v>23453367</v>
      </c>
      <c r="F19" s="16">
        <v>0</v>
      </c>
      <c r="G19" s="20">
        <f t="shared" si="1"/>
        <v>23453367</v>
      </c>
      <c r="H19" s="48">
        <f>+F19/E19</f>
        <v>0</v>
      </c>
      <c r="I19" s="4"/>
    </row>
    <row r="20" spans="1:9" ht="24.75" customHeight="1" thickBot="1" x14ac:dyDescent="0.25">
      <c r="A20" s="5"/>
      <c r="B20" s="61" t="s">
        <v>10</v>
      </c>
      <c r="C20" s="32"/>
      <c r="D20" s="35" t="s">
        <v>34</v>
      </c>
      <c r="E20" s="21">
        <v>0</v>
      </c>
      <c r="F20" s="21">
        <v>0</v>
      </c>
      <c r="G20" s="56">
        <f t="shared" ref="G20:H20" si="3">+E20-F20</f>
        <v>0</v>
      </c>
      <c r="H20" s="57">
        <f t="shared" si="3"/>
        <v>0</v>
      </c>
      <c r="I20" s="4"/>
    </row>
    <row r="21" spans="1:9" ht="24" hidden="1" thickBot="1" x14ac:dyDescent="0.25">
      <c r="A21" s="5"/>
      <c r="B21" s="61" t="s">
        <v>10</v>
      </c>
      <c r="C21" s="32"/>
      <c r="D21" s="41" t="s">
        <v>34</v>
      </c>
      <c r="E21" s="42">
        <v>0</v>
      </c>
      <c r="F21" s="42">
        <v>0</v>
      </c>
      <c r="G21" s="43">
        <f t="shared" si="1"/>
        <v>0</v>
      </c>
      <c r="H21" s="53">
        <f t="shared" si="1"/>
        <v>0</v>
      </c>
      <c r="I21" s="4"/>
    </row>
    <row r="22" spans="1:9" ht="13.5" thickBot="1" x14ac:dyDescent="0.25">
      <c r="A22" s="31"/>
      <c r="B22" s="61"/>
      <c r="C22" s="32"/>
      <c r="D22" s="7"/>
      <c r="E22" s="7"/>
      <c r="F22" s="7"/>
      <c r="G22" s="6"/>
      <c r="H22" s="6"/>
      <c r="I22" s="4"/>
    </row>
    <row r="23" spans="1:9" ht="13.5" thickBot="1" x14ac:dyDescent="0.25">
      <c r="A23" s="5"/>
      <c r="B23" s="61" t="s">
        <v>11</v>
      </c>
      <c r="C23" s="32"/>
      <c r="D23" s="18" t="s">
        <v>25</v>
      </c>
      <c r="E23" s="22">
        <v>0</v>
      </c>
      <c r="F23" s="22"/>
      <c r="G23" s="23">
        <f>+E23-F23</f>
        <v>0</v>
      </c>
      <c r="H23" s="51">
        <v>0</v>
      </c>
      <c r="I23" s="4"/>
    </row>
    <row r="24" spans="1:9" ht="15" customHeight="1" thickBot="1" x14ac:dyDescent="0.25">
      <c r="A24" s="31"/>
      <c r="B24" s="61"/>
      <c r="C24" s="32"/>
      <c r="D24" s="7"/>
      <c r="E24" s="7"/>
      <c r="F24" s="7"/>
      <c r="G24" s="7"/>
      <c r="H24" s="7"/>
      <c r="I24" s="4"/>
    </row>
    <row r="25" spans="1:9" ht="13.5" thickBot="1" x14ac:dyDescent="0.25">
      <c r="A25" s="5"/>
      <c r="B25" s="61" t="s">
        <v>12</v>
      </c>
      <c r="C25" s="32"/>
      <c r="D25" s="18" t="s">
        <v>26</v>
      </c>
      <c r="E25" s="22">
        <v>246936346</v>
      </c>
      <c r="F25" s="22">
        <v>170823821.06</v>
      </c>
      <c r="G25" s="23">
        <f>+E25-F25</f>
        <v>76112524.939999998</v>
      </c>
      <c r="H25" s="51">
        <f>+F25/E25</f>
        <v>0.69177269295140542</v>
      </c>
      <c r="I25" s="4"/>
    </row>
    <row r="26" spans="1:9" ht="13.5" thickBot="1" x14ac:dyDescent="0.25">
      <c r="A26" s="5"/>
      <c r="B26" s="61"/>
      <c r="C26" s="32"/>
      <c r="D26" s="6"/>
      <c r="E26" s="6"/>
      <c r="F26" s="6"/>
      <c r="G26" s="6"/>
      <c r="H26" s="6"/>
      <c r="I26" s="4"/>
    </row>
    <row r="27" spans="1:9" ht="13.5" thickBot="1" x14ac:dyDescent="0.25">
      <c r="A27" s="5"/>
      <c r="B27" s="61" t="s">
        <v>13</v>
      </c>
      <c r="C27" s="32"/>
      <c r="D27" s="18" t="s">
        <v>27</v>
      </c>
      <c r="E27" s="22">
        <v>0</v>
      </c>
      <c r="F27" s="22"/>
      <c r="G27" s="23">
        <f>+E27-F27</f>
        <v>0</v>
      </c>
      <c r="H27" s="51">
        <v>0</v>
      </c>
      <c r="I27" s="4"/>
    </row>
    <row r="28" spans="1:9" ht="13.5" thickBot="1" x14ac:dyDescent="0.25">
      <c r="A28" s="5"/>
      <c r="B28" s="61"/>
      <c r="C28" s="32"/>
      <c r="D28" s="6"/>
      <c r="E28" s="6"/>
      <c r="F28" s="6"/>
      <c r="G28" s="6"/>
      <c r="H28" s="6"/>
      <c r="I28" s="4"/>
    </row>
    <row r="29" spans="1:9" ht="13.5" thickBot="1" x14ac:dyDescent="0.25">
      <c r="A29" s="5"/>
      <c r="B29" s="61" t="s">
        <v>40</v>
      </c>
      <c r="C29" s="32"/>
      <c r="D29" s="18" t="s">
        <v>41</v>
      </c>
      <c r="E29" s="22">
        <v>75020417.969999999</v>
      </c>
      <c r="F29" s="22">
        <v>75020417.969999999</v>
      </c>
      <c r="G29" s="23">
        <f>+E29-F29</f>
        <v>0</v>
      </c>
      <c r="H29" s="51">
        <f>+F29/E29</f>
        <v>1</v>
      </c>
      <c r="I29" s="4"/>
    </row>
    <row r="30" spans="1:9" ht="13.5" thickBot="1" x14ac:dyDescent="0.25">
      <c r="A30" s="5"/>
      <c r="B30" s="61"/>
      <c r="C30" s="32"/>
      <c r="D30" s="6"/>
      <c r="E30" s="6"/>
      <c r="F30" s="6"/>
      <c r="G30" s="6"/>
      <c r="H30" s="6"/>
      <c r="I30" s="4"/>
    </row>
    <row r="31" spans="1:9" ht="13.5" thickBot="1" x14ac:dyDescent="0.25">
      <c r="A31" s="5"/>
      <c r="B31" s="61"/>
      <c r="C31" s="32"/>
      <c r="D31" s="26" t="s">
        <v>15</v>
      </c>
      <c r="E31" s="22">
        <f>SUM(E32:E48)</f>
        <v>3888370246.7400002</v>
      </c>
      <c r="F31" s="22">
        <f t="shared" ref="F31:G31" si="4">SUM(F32:F48)</f>
        <v>612930304.89999998</v>
      </c>
      <c r="G31" s="22">
        <f t="shared" si="4"/>
        <v>3275439941.8400002</v>
      </c>
      <c r="H31" s="25">
        <f t="shared" ref="H31:H37" si="5">+F31/E31</f>
        <v>0.15763167239896436</v>
      </c>
      <c r="I31" s="4"/>
    </row>
    <row r="32" spans="1:9" ht="68.25" x14ac:dyDescent="0.2">
      <c r="A32" s="5"/>
      <c r="B32" s="62" t="s">
        <v>21</v>
      </c>
      <c r="C32" s="59">
        <v>13</v>
      </c>
      <c r="D32" s="76" t="s">
        <v>17</v>
      </c>
      <c r="E32" s="19">
        <v>31876502</v>
      </c>
      <c r="F32" s="19">
        <v>21633390</v>
      </c>
      <c r="G32" s="19">
        <f t="shared" ref="G32" si="6">+E32-F32</f>
        <v>10243112</v>
      </c>
      <c r="H32" s="50">
        <f t="shared" si="5"/>
        <v>0.67866260858860861</v>
      </c>
      <c r="I32" s="4"/>
    </row>
    <row r="33" spans="1:9" ht="57" x14ac:dyDescent="0.2">
      <c r="A33" s="5"/>
      <c r="B33" s="62" t="s">
        <v>22</v>
      </c>
      <c r="C33" s="59">
        <v>10</v>
      </c>
      <c r="D33" s="58" t="s">
        <v>18</v>
      </c>
      <c r="E33" s="16">
        <v>2619018732</v>
      </c>
      <c r="F33" s="16">
        <v>372457717</v>
      </c>
      <c r="G33" s="16">
        <f t="shared" ref="G33:G34" si="7">+E33-F33</f>
        <v>2246561015</v>
      </c>
      <c r="H33" s="54">
        <f t="shared" si="5"/>
        <v>0.14221269685825216</v>
      </c>
      <c r="I33" s="4"/>
    </row>
    <row r="34" spans="1:9" ht="68.25" x14ac:dyDescent="0.2">
      <c r="A34" s="5"/>
      <c r="B34" s="62" t="s">
        <v>23</v>
      </c>
      <c r="C34" s="59">
        <v>10</v>
      </c>
      <c r="D34" s="58" t="s">
        <v>19</v>
      </c>
      <c r="E34" s="16">
        <v>54444031</v>
      </c>
      <c r="F34" s="16">
        <v>43350036</v>
      </c>
      <c r="G34" s="16">
        <f t="shared" si="7"/>
        <v>11093995</v>
      </c>
      <c r="H34" s="54">
        <f t="shared" si="5"/>
        <v>0.79623119750262428</v>
      </c>
      <c r="I34" s="4"/>
    </row>
    <row r="35" spans="1:9" ht="68.25" x14ac:dyDescent="0.2">
      <c r="A35" s="5"/>
      <c r="B35" s="62" t="s">
        <v>23</v>
      </c>
      <c r="C35" s="59">
        <v>13</v>
      </c>
      <c r="D35" s="58" t="s">
        <v>19</v>
      </c>
      <c r="E35" s="16">
        <v>1000000000</v>
      </c>
      <c r="F35" s="16">
        <v>0</v>
      </c>
      <c r="G35" s="16">
        <f t="shared" ref="G35:G36" si="8">+E35-F35</f>
        <v>1000000000</v>
      </c>
      <c r="H35" s="54">
        <f t="shared" si="5"/>
        <v>0</v>
      </c>
      <c r="I35" s="4"/>
    </row>
    <row r="36" spans="1:9" ht="45.75" x14ac:dyDescent="0.2">
      <c r="A36" s="5"/>
      <c r="B36" s="62" t="s">
        <v>24</v>
      </c>
      <c r="C36" s="59">
        <v>10</v>
      </c>
      <c r="D36" s="58" t="s">
        <v>20</v>
      </c>
      <c r="E36" s="16">
        <v>86964681.840000004</v>
      </c>
      <c r="F36" s="16">
        <v>79422862</v>
      </c>
      <c r="G36" s="16">
        <f t="shared" si="8"/>
        <v>7541819.8400000036</v>
      </c>
      <c r="H36" s="54">
        <f t="shared" si="5"/>
        <v>0.91327721000721129</v>
      </c>
      <c r="I36" s="4"/>
    </row>
    <row r="37" spans="1:9" ht="45.75" x14ac:dyDescent="0.2">
      <c r="A37" s="5"/>
      <c r="B37" s="62" t="s">
        <v>24</v>
      </c>
      <c r="C37" s="59">
        <v>13</v>
      </c>
      <c r="D37" s="58" t="s">
        <v>20</v>
      </c>
      <c r="E37" s="16">
        <v>96066299.900000006</v>
      </c>
      <c r="F37" s="16">
        <v>96066299.900000006</v>
      </c>
      <c r="G37" s="16">
        <f t="shared" ref="G37" si="9">+E37-F37</f>
        <v>0</v>
      </c>
      <c r="H37" s="54">
        <f t="shared" si="5"/>
        <v>1</v>
      </c>
      <c r="I37" s="4"/>
    </row>
    <row r="38" spans="1:9" ht="68.25" x14ac:dyDescent="0.2">
      <c r="A38" s="5">
        <v>1</v>
      </c>
      <c r="B38" s="62" t="s">
        <v>42</v>
      </c>
      <c r="C38" s="59">
        <v>10</v>
      </c>
      <c r="D38" s="58" t="s">
        <v>43</v>
      </c>
      <c r="E38" s="16">
        <v>0</v>
      </c>
      <c r="F38" s="16">
        <v>0</v>
      </c>
      <c r="G38" s="16">
        <f t="shared" ref="G38:G48" si="10">+E38-F38</f>
        <v>0</v>
      </c>
      <c r="H38" s="54">
        <v>0</v>
      </c>
      <c r="I38" s="4"/>
    </row>
    <row r="39" spans="1:9" ht="68.25" x14ac:dyDescent="0.2">
      <c r="A39" s="5">
        <f>+A38+1</f>
        <v>2</v>
      </c>
      <c r="B39" s="62" t="s">
        <v>42</v>
      </c>
      <c r="C39" s="59">
        <v>11</v>
      </c>
      <c r="D39" s="58" t="s">
        <v>43</v>
      </c>
      <c r="E39" s="16">
        <v>0</v>
      </c>
      <c r="F39" s="16">
        <v>0</v>
      </c>
      <c r="G39" s="16">
        <f t="shared" si="10"/>
        <v>0</v>
      </c>
      <c r="H39" s="54">
        <v>0</v>
      </c>
      <c r="I39" s="4"/>
    </row>
    <row r="40" spans="1:9" ht="68.25" x14ac:dyDescent="0.2">
      <c r="A40" s="5">
        <f t="shared" ref="A40:A48" si="11">+A39+1</f>
        <v>3</v>
      </c>
      <c r="B40" s="62" t="s">
        <v>42</v>
      </c>
      <c r="C40" s="59">
        <v>16</v>
      </c>
      <c r="D40" s="58" t="s">
        <v>43</v>
      </c>
      <c r="E40" s="16">
        <v>0</v>
      </c>
      <c r="F40" s="16">
        <v>0</v>
      </c>
      <c r="G40" s="16">
        <f t="shared" si="10"/>
        <v>0</v>
      </c>
      <c r="H40" s="54">
        <v>0</v>
      </c>
      <c r="I40" s="4"/>
    </row>
    <row r="41" spans="1:9" ht="68.25" x14ac:dyDescent="0.2">
      <c r="A41" s="5">
        <f t="shared" si="11"/>
        <v>4</v>
      </c>
      <c r="B41" s="62" t="s">
        <v>49</v>
      </c>
      <c r="C41" s="59">
        <v>10</v>
      </c>
      <c r="D41" s="58" t="s">
        <v>44</v>
      </c>
      <c r="E41" s="16">
        <v>0</v>
      </c>
      <c r="F41" s="16">
        <v>0</v>
      </c>
      <c r="G41" s="16">
        <f t="shared" si="10"/>
        <v>0</v>
      </c>
      <c r="H41" s="54">
        <v>0</v>
      </c>
      <c r="I41" s="4"/>
    </row>
    <row r="42" spans="1:9" ht="68.25" x14ac:dyDescent="0.2">
      <c r="A42" s="5">
        <f t="shared" si="11"/>
        <v>5</v>
      </c>
      <c r="B42" s="62" t="s">
        <v>49</v>
      </c>
      <c r="C42" s="59">
        <v>11</v>
      </c>
      <c r="D42" s="58" t="s">
        <v>44</v>
      </c>
      <c r="E42" s="16">
        <v>0</v>
      </c>
      <c r="F42" s="16">
        <v>0</v>
      </c>
      <c r="G42" s="16">
        <f t="shared" si="10"/>
        <v>0</v>
      </c>
      <c r="H42" s="54">
        <v>0</v>
      </c>
      <c r="I42" s="4"/>
    </row>
    <row r="43" spans="1:9" ht="51.75" customHeight="1" x14ac:dyDescent="0.2">
      <c r="A43" s="5">
        <f t="shared" si="11"/>
        <v>6</v>
      </c>
      <c r="B43" s="62" t="s">
        <v>50</v>
      </c>
      <c r="C43" s="59">
        <v>10</v>
      </c>
      <c r="D43" s="58" t="s">
        <v>45</v>
      </c>
      <c r="E43" s="16">
        <v>0</v>
      </c>
      <c r="F43" s="16">
        <v>0</v>
      </c>
      <c r="G43" s="16">
        <f t="shared" si="10"/>
        <v>0</v>
      </c>
      <c r="H43" s="54">
        <v>0</v>
      </c>
      <c r="I43" s="4"/>
    </row>
    <row r="44" spans="1:9" ht="57" x14ac:dyDescent="0.2">
      <c r="A44" s="5">
        <f t="shared" si="11"/>
        <v>7</v>
      </c>
      <c r="B44" s="62" t="s">
        <v>50</v>
      </c>
      <c r="C44" s="59">
        <v>11</v>
      </c>
      <c r="D44" s="58" t="s">
        <v>45</v>
      </c>
      <c r="E44" s="16">
        <v>0</v>
      </c>
      <c r="F44" s="16">
        <v>0</v>
      </c>
      <c r="G44" s="16">
        <f t="shared" si="10"/>
        <v>0</v>
      </c>
      <c r="H44" s="54">
        <v>0</v>
      </c>
      <c r="I44" s="4"/>
    </row>
    <row r="45" spans="1:9" ht="68.25" x14ac:dyDescent="0.2">
      <c r="A45" s="5">
        <f t="shared" si="11"/>
        <v>8</v>
      </c>
      <c r="B45" s="62" t="s">
        <v>51</v>
      </c>
      <c r="C45" s="59">
        <v>11</v>
      </c>
      <c r="D45" s="58" t="s">
        <v>46</v>
      </c>
      <c r="E45" s="16">
        <v>0</v>
      </c>
      <c r="F45" s="16">
        <v>0</v>
      </c>
      <c r="G45" s="16">
        <f t="shared" si="10"/>
        <v>0</v>
      </c>
      <c r="H45" s="54">
        <v>0</v>
      </c>
      <c r="I45" s="4"/>
    </row>
    <row r="46" spans="1:9" ht="68.25" x14ac:dyDescent="0.2">
      <c r="A46" s="5">
        <f t="shared" si="11"/>
        <v>9</v>
      </c>
      <c r="B46" s="62" t="s">
        <v>51</v>
      </c>
      <c r="C46" s="59">
        <v>16</v>
      </c>
      <c r="D46" s="58" t="s">
        <v>46</v>
      </c>
      <c r="E46" s="16">
        <v>0</v>
      </c>
      <c r="F46" s="16">
        <v>0</v>
      </c>
      <c r="G46" s="16">
        <f t="shared" si="10"/>
        <v>0</v>
      </c>
      <c r="H46" s="54">
        <v>0</v>
      </c>
      <c r="I46" s="4"/>
    </row>
    <row r="47" spans="1:9" ht="57" x14ac:dyDescent="0.2">
      <c r="A47" s="5">
        <f t="shared" si="11"/>
        <v>10</v>
      </c>
      <c r="B47" s="62" t="s">
        <v>52</v>
      </c>
      <c r="C47" s="59">
        <v>16</v>
      </c>
      <c r="D47" s="58" t="s">
        <v>47</v>
      </c>
      <c r="E47" s="16">
        <v>0</v>
      </c>
      <c r="F47" s="16">
        <v>0</v>
      </c>
      <c r="G47" s="16">
        <f t="shared" si="10"/>
        <v>0</v>
      </c>
      <c r="H47" s="54">
        <v>0</v>
      </c>
      <c r="I47" s="4"/>
    </row>
    <row r="48" spans="1:9" ht="51.75" customHeight="1" thickBot="1" x14ac:dyDescent="0.25">
      <c r="A48" s="5">
        <f t="shared" si="11"/>
        <v>11</v>
      </c>
      <c r="B48" s="63" t="s">
        <v>53</v>
      </c>
      <c r="C48" s="59">
        <v>10</v>
      </c>
      <c r="D48" s="46" t="s">
        <v>48</v>
      </c>
      <c r="E48" s="21">
        <v>0</v>
      </c>
      <c r="F48" s="21">
        <v>0</v>
      </c>
      <c r="G48" s="21">
        <f t="shared" si="10"/>
        <v>0</v>
      </c>
      <c r="H48" s="55">
        <v>0</v>
      </c>
      <c r="I48" s="4"/>
    </row>
    <row r="49" spans="1:9" ht="13.5" thickBot="1" x14ac:dyDescent="0.25">
      <c r="A49" s="5"/>
      <c r="B49" s="6"/>
      <c r="C49" s="6"/>
      <c r="D49" s="6"/>
      <c r="E49" s="6"/>
      <c r="F49" s="6"/>
      <c r="G49" s="6"/>
      <c r="H49" s="6"/>
      <c r="I49" s="4"/>
    </row>
    <row r="50" spans="1:9" ht="15.75" thickBot="1" x14ac:dyDescent="0.25">
      <c r="A50" s="5"/>
      <c r="B50" s="6"/>
      <c r="C50" s="6"/>
      <c r="D50" s="27" t="s">
        <v>35</v>
      </c>
      <c r="E50" s="29">
        <f>+E31+E8</f>
        <v>4233780377.71</v>
      </c>
      <c r="F50" s="29">
        <f>+F31+F8</f>
        <v>858774543.92999995</v>
      </c>
      <c r="G50" s="29">
        <f>+G31+G8</f>
        <v>3375005833.7800002</v>
      </c>
      <c r="H50" s="28">
        <f>+F50/E50</f>
        <v>0.20283870851007643</v>
      </c>
      <c r="I50" s="30"/>
    </row>
    <row r="51" spans="1:9" ht="13.5" thickBot="1" x14ac:dyDescent="0.25">
      <c r="A51" s="8"/>
      <c r="B51" s="9"/>
      <c r="C51" s="9"/>
      <c r="D51" s="9"/>
      <c r="E51" s="9"/>
      <c r="F51" s="9"/>
      <c r="G51" s="9"/>
      <c r="H51" s="9"/>
      <c r="I51" s="10"/>
    </row>
    <row r="53" spans="1:9" x14ac:dyDescent="0.2">
      <c r="F53" s="37"/>
    </row>
    <row r="54" spans="1:9" x14ac:dyDescent="0.2">
      <c r="E54" s="1"/>
      <c r="F54" s="37"/>
    </row>
    <row r="55" spans="1:9" x14ac:dyDescent="0.2">
      <c r="F55" s="36"/>
    </row>
    <row r="56" spans="1:9" x14ac:dyDescent="0.2">
      <c r="F56" s="36"/>
    </row>
    <row r="57" spans="1:9" x14ac:dyDescent="0.2">
      <c r="F57" s="36"/>
    </row>
    <row r="58" spans="1:9" x14ac:dyDescent="0.2">
      <c r="F58" s="37"/>
    </row>
    <row r="59" spans="1:9" x14ac:dyDescent="0.2">
      <c r="F59" s="37"/>
    </row>
    <row r="60" spans="1:9" x14ac:dyDescent="0.2">
      <c r="F60" s="37"/>
    </row>
    <row r="61" spans="1:9" x14ac:dyDescent="0.2">
      <c r="F61" s="37"/>
    </row>
    <row r="62" spans="1:9" x14ac:dyDescent="0.2">
      <c r="F62" s="37"/>
    </row>
    <row r="63" spans="1:9" x14ac:dyDescent="0.2">
      <c r="F63" s="37"/>
    </row>
    <row r="64" spans="1:9" x14ac:dyDescent="0.2"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  <row r="71" spans="6:6" x14ac:dyDescent="0.2">
      <c r="F71" s="37"/>
    </row>
    <row r="72" spans="6:6" x14ac:dyDescent="0.2">
      <c r="F72" s="37"/>
    </row>
    <row r="73" spans="6:6" x14ac:dyDescent="0.2">
      <c r="F73" s="37"/>
    </row>
    <row r="74" spans="6:6" x14ac:dyDescent="0.2">
      <c r="F74" s="37"/>
    </row>
    <row r="75" spans="6:6" x14ac:dyDescent="0.2">
      <c r="F75" s="37"/>
    </row>
    <row r="76" spans="6:6" x14ac:dyDescent="0.2">
      <c r="F76" s="37"/>
    </row>
    <row r="77" spans="6:6" x14ac:dyDescent="0.2">
      <c r="F77" s="37"/>
    </row>
    <row r="78" spans="6:6" x14ac:dyDescent="0.2">
      <c r="F78" s="37"/>
    </row>
    <row r="79" spans="6:6" x14ac:dyDescent="0.2">
      <c r="F79" s="37"/>
    </row>
    <row r="80" spans="6:6" x14ac:dyDescent="0.2">
      <c r="F80" s="37"/>
    </row>
    <row r="81" spans="6:6" x14ac:dyDescent="0.2">
      <c r="F81" s="37"/>
    </row>
    <row r="82" spans="6:6" x14ac:dyDescent="0.2">
      <c r="F82" s="37"/>
    </row>
    <row r="83" spans="6:6" x14ac:dyDescent="0.2">
      <c r="F83" s="37"/>
    </row>
    <row r="84" spans="6:6" x14ac:dyDescent="0.2">
      <c r="F84" s="44"/>
    </row>
    <row r="85" spans="6:6" x14ac:dyDescent="0.2">
      <c r="F85" s="44"/>
    </row>
    <row r="86" spans="6:6" x14ac:dyDescent="0.2">
      <c r="F86" s="44"/>
    </row>
    <row r="87" spans="6:6" x14ac:dyDescent="0.2">
      <c r="F87" s="44"/>
    </row>
    <row r="88" spans="6:6" x14ac:dyDescent="0.2">
      <c r="F88" s="44"/>
    </row>
    <row r="89" spans="6:6" x14ac:dyDescent="0.2">
      <c r="F89" s="44"/>
    </row>
    <row r="90" spans="6:6" x14ac:dyDescent="0.2">
      <c r="F90" s="44"/>
    </row>
    <row r="91" spans="6:6" x14ac:dyDescent="0.2">
      <c r="F91" s="44"/>
    </row>
    <row r="92" spans="6:6" x14ac:dyDescent="0.2">
      <c r="F92" s="44"/>
    </row>
    <row r="93" spans="6:6" x14ac:dyDescent="0.2">
      <c r="F93" s="44"/>
    </row>
    <row r="94" spans="6:6" x14ac:dyDescent="0.2">
      <c r="F94" s="44"/>
    </row>
    <row r="95" spans="6:6" x14ac:dyDescent="0.2">
      <c r="F95" s="44"/>
    </row>
    <row r="96" spans="6:6" x14ac:dyDescent="0.2">
      <c r="F96" s="44"/>
    </row>
    <row r="97" spans="6:6" x14ac:dyDescent="0.2">
      <c r="F97" s="44"/>
    </row>
    <row r="98" spans="6:6" x14ac:dyDescent="0.2">
      <c r="F98" s="44"/>
    </row>
    <row r="99" spans="6:6" x14ac:dyDescent="0.2">
      <c r="F99" s="44"/>
    </row>
    <row r="100" spans="6:6" x14ac:dyDescent="0.2">
      <c r="F100" s="44"/>
    </row>
    <row r="101" spans="6:6" x14ac:dyDescent="0.2">
      <c r="F101" s="44"/>
    </row>
    <row r="102" spans="6:6" x14ac:dyDescent="0.2">
      <c r="F102" s="44"/>
    </row>
    <row r="103" spans="6:6" x14ac:dyDescent="0.2">
      <c r="F103" s="44"/>
    </row>
    <row r="104" spans="6:6" x14ac:dyDescent="0.2">
      <c r="F104" s="44"/>
    </row>
    <row r="105" spans="6:6" x14ac:dyDescent="0.2">
      <c r="F105" s="44"/>
    </row>
    <row r="106" spans="6:6" x14ac:dyDescent="0.2">
      <c r="F106" s="44"/>
    </row>
    <row r="107" spans="6:6" x14ac:dyDescent="0.2">
      <c r="F107" s="44"/>
    </row>
    <row r="108" spans="6:6" x14ac:dyDescent="0.2">
      <c r="F108" s="44"/>
    </row>
    <row r="109" spans="6:6" x14ac:dyDescent="0.2">
      <c r="F109" s="44"/>
    </row>
    <row r="110" spans="6:6" x14ac:dyDescent="0.2">
      <c r="F110" s="44"/>
    </row>
    <row r="111" spans="6:6" x14ac:dyDescent="0.2">
      <c r="F111" s="44"/>
    </row>
    <row r="112" spans="6:6" x14ac:dyDescent="0.2">
      <c r="F112" s="44"/>
    </row>
    <row r="113" spans="6:6" x14ac:dyDescent="0.2">
      <c r="F113" s="44"/>
    </row>
    <row r="114" spans="6:6" x14ac:dyDescent="0.2">
      <c r="F114" s="44"/>
    </row>
    <row r="115" spans="6:6" x14ac:dyDescent="0.2">
      <c r="F115" s="44"/>
    </row>
    <row r="116" spans="6:6" x14ac:dyDescent="0.2">
      <c r="F116" s="44"/>
    </row>
    <row r="117" spans="6:6" x14ac:dyDescent="0.2">
      <c r="F117" s="44"/>
    </row>
    <row r="118" spans="6:6" x14ac:dyDescent="0.2">
      <c r="F118" s="44"/>
    </row>
    <row r="119" spans="6:6" x14ac:dyDescent="0.2">
      <c r="F119" s="44"/>
    </row>
    <row r="120" spans="6:6" x14ac:dyDescent="0.2">
      <c r="F120" s="44"/>
    </row>
    <row r="121" spans="6:6" x14ac:dyDescent="0.2">
      <c r="F121" s="44"/>
    </row>
    <row r="122" spans="6:6" x14ac:dyDescent="0.2">
      <c r="F122" s="44"/>
    </row>
    <row r="123" spans="6:6" x14ac:dyDescent="0.2">
      <c r="F123" s="44"/>
    </row>
    <row r="124" spans="6:6" x14ac:dyDescent="0.2">
      <c r="F124" s="44"/>
    </row>
    <row r="125" spans="6:6" x14ac:dyDescent="0.2">
      <c r="F125" s="44"/>
    </row>
    <row r="126" spans="6:6" x14ac:dyDescent="0.2">
      <c r="F126" s="44"/>
    </row>
    <row r="127" spans="6:6" x14ac:dyDescent="0.2">
      <c r="F127" s="44"/>
    </row>
    <row r="128" spans="6:6" x14ac:dyDescent="0.2">
      <c r="F128" s="44"/>
    </row>
    <row r="129" spans="6:6" x14ac:dyDescent="0.2">
      <c r="F129" s="44"/>
    </row>
    <row r="130" spans="6:6" x14ac:dyDescent="0.2">
      <c r="F130" s="44"/>
    </row>
    <row r="131" spans="6:6" x14ac:dyDescent="0.2">
      <c r="F131" s="44"/>
    </row>
    <row r="132" spans="6:6" x14ac:dyDescent="0.2">
      <c r="F132" s="44"/>
    </row>
    <row r="133" spans="6:6" x14ac:dyDescent="0.2">
      <c r="F133" s="44"/>
    </row>
    <row r="134" spans="6:6" x14ac:dyDescent="0.2">
      <c r="F134" s="44"/>
    </row>
    <row r="135" spans="6:6" x14ac:dyDescent="0.2">
      <c r="F135" s="44"/>
    </row>
    <row r="136" spans="6:6" x14ac:dyDescent="0.2">
      <c r="F136" s="44"/>
    </row>
    <row r="137" spans="6:6" x14ac:dyDescent="0.2">
      <c r="F137" s="44"/>
    </row>
    <row r="138" spans="6:6" x14ac:dyDescent="0.2">
      <c r="F138" s="44"/>
    </row>
    <row r="139" spans="6:6" x14ac:dyDescent="0.2">
      <c r="F139" s="44"/>
    </row>
    <row r="140" spans="6:6" x14ac:dyDescent="0.2">
      <c r="F140" s="44"/>
    </row>
    <row r="141" spans="6:6" x14ac:dyDescent="0.2">
      <c r="F141" s="44"/>
    </row>
    <row r="142" spans="6:6" x14ac:dyDescent="0.2">
      <c r="F142" s="44"/>
    </row>
    <row r="143" spans="6:6" x14ac:dyDescent="0.2">
      <c r="F143" s="44"/>
    </row>
    <row r="144" spans="6:6" x14ac:dyDescent="0.2">
      <c r="F144" s="44"/>
    </row>
    <row r="145" spans="6:6" x14ac:dyDescent="0.2">
      <c r="F145" s="44"/>
    </row>
    <row r="146" spans="6:6" x14ac:dyDescent="0.2">
      <c r="F146" s="44"/>
    </row>
    <row r="147" spans="6:6" x14ac:dyDescent="0.2">
      <c r="F147" s="44"/>
    </row>
    <row r="148" spans="6:6" x14ac:dyDescent="0.2">
      <c r="F148" s="44"/>
    </row>
    <row r="149" spans="6:6" x14ac:dyDescent="0.2">
      <c r="F149" s="44"/>
    </row>
    <row r="150" spans="6:6" x14ac:dyDescent="0.2">
      <c r="F150" s="44"/>
    </row>
    <row r="151" spans="6:6" x14ac:dyDescent="0.2">
      <c r="F151" s="44"/>
    </row>
    <row r="152" spans="6:6" x14ac:dyDescent="0.2">
      <c r="F152" s="44"/>
    </row>
  </sheetData>
  <sheetProtection algorithmName="SHA-512" hashValue="dBDKgddGxyQoTY90f5cqT7tUYJkBM4VGVrRZRcb55ff4uLp/gsNDd1vMFN4DD62jgxTFRSsnb1AkHU4DLxqd7w==" saltValue="bLB2dz6yHLDuFeeKf+gBuQ==" spinCount="100000" sheet="1" objects="1" scenarios="1"/>
  <mergeCells count="4">
    <mergeCell ref="E3:G3"/>
    <mergeCell ref="B5:E5"/>
    <mergeCell ref="A1:I1"/>
    <mergeCell ref="A2:I2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A ABRIL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2018-01-30T21:05:14Z</cp:lastPrinted>
  <dcterms:created xsi:type="dcterms:W3CDTF">2006-01-04T16:50:18Z</dcterms:created>
  <dcterms:modified xsi:type="dcterms:W3CDTF">2018-05-25T16:15:20Z</dcterms:modified>
</cp:coreProperties>
</file>