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german.romero\Documents\ART\FINANCIERA\Ejecucion presupuestal\Informes página web\2018\01 Enero\"/>
    </mc:Choice>
  </mc:AlternateContent>
  <bookViews>
    <workbookView xWindow="120" yWindow="60" windowWidth="19110" windowHeight="11760" tabRatio="679" xr2:uid="{00000000-000D-0000-FFFF-FFFF00000000}"/>
  </bookViews>
  <sheets>
    <sheet name="EJECUCIÓN RESERVA A ENERO" sheetId="6" r:id="rId1"/>
  </sheets>
  <externalReferences>
    <externalReference r:id="rId2"/>
  </externalReferences>
  <definedNames>
    <definedName name="A">#REF!</definedName>
    <definedName name="areaimpresionplante2">#REF!</definedName>
    <definedName name="BASEACCESS">#REF!</definedName>
    <definedName name="HENRY1">#REF!</definedName>
    <definedName name="LUISHDO">#REF!</definedName>
    <definedName name="PLANTE">#REF!</definedName>
    <definedName name="tabla_osval_oct">#REF!</definedName>
    <definedName name="TABLA1">#REF!</definedName>
    <definedName name="tabla2">#REF!</definedName>
    <definedName name="TABLA3">#REF!</definedName>
    <definedName name="tablaabril">#REF!</definedName>
    <definedName name="tablafipcentral">#REF!</definedName>
    <definedName name="tablafipconvenios">#REF!</definedName>
    <definedName name="tablafipregional">#REF!</definedName>
    <definedName name="TABLAHENRY1">#REF!</definedName>
    <definedName name="tablajulio">#REF!</definedName>
    <definedName name="tablajunio">#REF!</definedName>
    <definedName name="TABLAMAYO">#REF!</definedName>
    <definedName name="TABLANOMBRE">#REF!</definedName>
    <definedName name="tablaosvald">'[1]planilla_henry-SEP'!$A$4:$S$471</definedName>
    <definedName name="TABLAOSVALD2">#REF!</definedName>
    <definedName name="TOTAL">#REF!</definedName>
  </definedNames>
  <calcPr calcId="171027"/>
</workbook>
</file>

<file path=xl/calcChain.xml><?xml version="1.0" encoding="utf-8"?>
<calcChain xmlns="http://schemas.openxmlformats.org/spreadsheetml/2006/main">
  <c r="F31" i="6" l="1"/>
  <c r="E31" i="6"/>
  <c r="H37" i="6"/>
  <c r="H36" i="6"/>
  <c r="H35" i="6"/>
  <c r="H34" i="6"/>
  <c r="H33" i="6"/>
  <c r="H29" i="6"/>
  <c r="H25" i="6"/>
  <c r="H19" i="6"/>
  <c r="H32" i="6"/>
  <c r="G48" i="6"/>
  <c r="G47" i="6"/>
  <c r="G46" i="6"/>
  <c r="G45" i="6"/>
  <c r="G44" i="6"/>
  <c r="G43" i="6"/>
  <c r="G42" i="6"/>
  <c r="G41" i="6"/>
  <c r="G40" i="6"/>
  <c r="G39" i="6"/>
  <c r="G38" i="6"/>
  <c r="A39" i="6"/>
  <c r="A40" i="6" s="1"/>
  <c r="A41" i="6" s="1"/>
  <c r="A42" i="6" s="1"/>
  <c r="A43" i="6" s="1"/>
  <c r="A44" i="6" s="1"/>
  <c r="A45" i="6" s="1"/>
  <c r="A46" i="6" s="1"/>
  <c r="A47" i="6" s="1"/>
  <c r="A48" i="6" s="1"/>
  <c r="H31" i="6" l="1"/>
  <c r="G29" i="6"/>
  <c r="G37" i="6" l="1"/>
  <c r="G36" i="6"/>
  <c r="G35" i="6" l="1"/>
  <c r="G20" i="6" l="1"/>
  <c r="H20" i="6" s="1"/>
  <c r="G15" i="6"/>
  <c r="H15" i="6" s="1"/>
  <c r="G13" i="6"/>
  <c r="H13" i="6" s="1"/>
  <c r="G11" i="6"/>
  <c r="H11" i="6" s="1"/>
  <c r="G17" i="6" l="1"/>
  <c r="H17" i="6" s="1"/>
  <c r="G16" i="6"/>
  <c r="G34" i="6" l="1"/>
  <c r="G33" i="6"/>
  <c r="G32" i="6"/>
  <c r="G27" i="6"/>
  <c r="G25" i="6"/>
  <c r="G23" i="6"/>
  <c r="G21" i="6"/>
  <c r="H21" i="6" s="1"/>
  <c r="G19" i="6"/>
  <c r="G18" i="6"/>
  <c r="H18" i="6" s="1"/>
  <c r="G14" i="6"/>
  <c r="H14" i="6" s="1"/>
  <c r="G12" i="6"/>
  <c r="H12" i="6" s="1"/>
  <c r="G10" i="6"/>
  <c r="H10" i="6" s="1"/>
  <c r="F9" i="6"/>
  <c r="E9" i="6"/>
  <c r="E8" i="6" s="1"/>
  <c r="G31" i="6" l="1"/>
  <c r="H9" i="6"/>
  <c r="F8" i="6"/>
  <c r="E50" i="6"/>
  <c r="G9" i="6"/>
  <c r="G8" i="6" s="1"/>
  <c r="F50" i="6" l="1"/>
  <c r="H8" i="6"/>
  <c r="H50" i="6"/>
  <c r="G50" i="6" l="1"/>
</calcChain>
</file>

<file path=xl/sharedStrings.xml><?xml version="1.0" encoding="utf-8"?>
<sst xmlns="http://schemas.openxmlformats.org/spreadsheetml/2006/main" count="79" uniqueCount="56">
  <si>
    <t>% EJECUCION</t>
  </si>
  <si>
    <t>INFORME DE EJECUCION A:</t>
  </si>
  <si>
    <t>RESERVA</t>
  </si>
  <si>
    <t>EJECUTADO</t>
  </si>
  <si>
    <t>SALDO X EJECUTAR</t>
  </si>
  <si>
    <t>A-1-0-1-1</t>
  </si>
  <si>
    <t>A-1-0-1-4</t>
  </si>
  <si>
    <t>A-1-0-1-5</t>
  </si>
  <si>
    <t>A-1-0-1-9</t>
  </si>
  <si>
    <t>A-1-0-2</t>
  </si>
  <si>
    <t>A-1-0-5</t>
  </si>
  <si>
    <t>A-2-0-3</t>
  </si>
  <si>
    <t>A-2-0-4</t>
  </si>
  <si>
    <t>A-3-2-1-1</t>
  </si>
  <si>
    <t>DESCRIPCION</t>
  </si>
  <si>
    <t>INVERSION</t>
  </si>
  <si>
    <t>FUNCIONAMIENTO</t>
  </si>
  <si>
    <t>IMPLEMENTACION DE ACTIVIDADES DE DESARROLLO ECONOMICO DE FAMILIAS, COMUNIDADES Y TERRITORIOS AFECTADOS POR LA PRESENCIA DE CULTIVOS DE USO ILICITO Y CONFLICTO ARMADO</t>
  </si>
  <si>
    <t>IMPLEMENTACION DE ACTIVIDADES DE FORTALECIMIENTO INSTITUCIONAL, SOCIAL Y COMUNITARIO EN ZONAS AFECTADAS POR EL CONFLICTO ARMADO Y POR LOS CULTIVOS DE USO ILICITO</t>
  </si>
  <si>
    <t>IMPLEMENTACION DE OBRAS DE PEQUEÑA Y MEDIANA INFRAESTRUCTURA PARA EL DESARROLLO DE LOS TERRITORIOS AFECTADOS POR EL CONFLICTO ARMADO Y CULTIVOS DE USO ILICITO</t>
  </si>
  <si>
    <t>FORTALECIMIENTO TECNOLOGICO DE LA ENTIDAD EN LOS TERRITORIOS AFECTADOS POR EL CONFLICTO ARMADO Y CULTIVOS DE USO ILICITO</t>
  </si>
  <si>
    <t>C-0212-1000-1</t>
  </si>
  <si>
    <t>C-0212-1000-3</t>
  </si>
  <si>
    <t>C-0212-1000-4</t>
  </si>
  <si>
    <t>C-0299-1000-1</t>
  </si>
  <si>
    <t>IMPUESTOS Y MULTAS</t>
  </si>
  <si>
    <t>ADQUISICION DE BIENES Y SERVICIOS</t>
  </si>
  <si>
    <t>CUOTA DE AUDITAJE CONTRANAL</t>
  </si>
  <si>
    <t>GASTOS DE PERSONAL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</si>
  <si>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</si>
  <si>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</si>
  <si>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</si>
  <si>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</si>
  <si>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</si>
  <si>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</si>
  <si>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TOTAL PRESUPUESTO NACION</t>
  </si>
  <si>
    <t>A-1-0-1-8</t>
  </si>
  <si>
    <t>OTROS GASTOS PERSONALES - DISTRIBUCION PREVIO CONCEPTO DGPPN - CSF</t>
  </si>
  <si>
    <t>OTROS GASTOS PERSONALES - DISTRIBUCION PREVIO CONCEPTO DGPPN - SSF</t>
  </si>
  <si>
    <t>AGENCIA DE RENOVACION  DEL TERRITORIO - ART</t>
  </si>
  <si>
    <t>A-3-6-1-1</t>
  </si>
  <si>
    <t>SENTENCIAS Y CONCILIACIONES</t>
  </si>
  <si>
    <t>ENERO DE 2018</t>
  </si>
  <si>
    <t>C-1710-1100-1</t>
  </si>
  <si>
    <t>IMPLEMENTACIÓN DE MECANISMOS DE PLANIFICACIÓN PARTICIPATIVA Y FORTALECIMIENTO DE CAPACIDADES A LOS ACTORES TERRITORIALES EN ZONAS PRIORIZADAS POR EL ACUERDO DE PAZ Y EL POSCONFLICTO A NIVEL  NACIONAL</t>
  </si>
  <si>
    <t>IMPLEMENTACIÓN DE ACTIVIDADES PARA LA REACTIVACIÓN ECONÓMICA, SOCIAL Y AMBIENTAL EN LAS ZONAS FOCALIZADAS POR LOS PROGRAMAS DE DESARROLLO CON ENFOQUE TERRITORIAL - PDETNIVEL  NACIONAL</t>
  </si>
  <si>
    <t>IMPLEMENTACIÓN DE ESTRATEGIAS DE COFINANCIACIÓN EN EL MARCO DE LOS PROGRAMAS DE DESARROLLO CON ENFOQUE TERRITORIAL  NACIONAL - PREVIO CONCEPTO DNP</t>
  </si>
  <si>
    <t>IMPLEMENTACIÓN DE OBRAS DE PEQUEÑA Y MEDIANA INFRAESTRUCTURA PARA EL DESARROLLO DE LOS TERRITORIOS AFECTADOS POR EL CONFLICTO ARMADO Y CULTIVOS DE USO ILÍCITO</t>
  </si>
  <si>
    <t>IMPLEMENTACIÓN DE ACTIVIDADES DE FORTALECIMIENTO INSTITUCIONAL, SOCIAL Y COMUNITARIO EN ZONAS AFECTADAS POR EL CONFLICTO ARMADO Y POR LOS CULTIVOS DE USO ILÍCITO</t>
  </si>
  <si>
    <t>IMPLEMENTACIÓN DE LAS TECNOLOGÍAS DE INFORMACIÓN Y COMUNICACIONES PARA LA RENOVACIÓN DEL TERRITORIO  NACIONAL</t>
  </si>
  <si>
    <t>C-1710-1100-2</t>
  </si>
  <si>
    <t>C-1710-1100-3</t>
  </si>
  <si>
    <t>C-1710-1100-4</t>
  </si>
  <si>
    <t>C-1710-1100-5</t>
  </si>
  <si>
    <t>C-1799-1100-5</t>
  </si>
  <si>
    <t>RESERVA PRESUPUESTAL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</si>
</sst>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* #,##0.00_ ;_ * \-#,##0.00_ ;_ * &quot;-&quot;??_ ;_ @_ "/>
    <numFmt numFmtId="166" formatCode="_-* #,##0.00\ &quot;€&quot;_-;\-* #,##0.00\ &quot;€&quot;_-;_-* &quot;-&quot;??\ &quot;€&quot;_-;_-@_-"/>
    <numFmt numFmtId="167" formatCode="_ * #,##0_ ;_ * \-#,##0_ ;_ * &quot;-&quot;??_ ;_ @_ "/>
    <numFmt numFmtId="168" formatCode="_-* #,##0.00\ _p_t_a_-;\-* #,##0.00\ _p_t_a_-;_-* &quot;-&quot;??\ _p_t_a_-;_-@_-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2"/>
      <name val="Arial"/>
      <family val="2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2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2"/>
      <color theme="0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b/>
      <sz val="12"/>
      <color theme="0"/>
      <name val="Tahoma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1">
    <xf numFmtId="0" fontId="0" fillId="0" borderId="0"/>
    <xf numFmtId="166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0" fillId="0" borderId="0"/>
    <xf numFmtId="0" fontId="11" fillId="0" borderId="0"/>
    <xf numFmtId="0" fontId="11" fillId="0" borderId="0"/>
    <xf numFmtId="0" fontId="14" fillId="0" borderId="0"/>
    <xf numFmtId="0" fontId="4" fillId="0" borderId="0"/>
    <xf numFmtId="9" fontId="8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6" fillId="0" borderId="0"/>
    <xf numFmtId="164" fontId="2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80">
    <xf numFmtId="0" fontId="0" fillId="0" borderId="0" xfId="0"/>
    <xf numFmtId="3" fontId="0" fillId="0" borderId="0" xfId="0" applyNumberFormat="1"/>
    <xf numFmtId="0" fontId="3" fillId="0" borderId="1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0" fontId="0" fillId="0" borderId="0" xfId="0" applyBorder="1"/>
    <xf numFmtId="0" fontId="6" fillId="0" borderId="0" xfId="0" applyFont="1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3" fontId="3" fillId="0" borderId="0" xfId="0" applyNumberFormat="1" applyFont="1" applyFill="1" applyBorder="1" applyAlignment="1">
      <alignment horizontal="center"/>
    </xf>
    <xf numFmtId="38" fontId="3" fillId="0" borderId="0" xfId="0" applyNumberFormat="1" applyFont="1" applyFill="1" applyBorder="1" applyAlignment="1">
      <alignment horizontal="center"/>
    </xf>
    <xf numFmtId="0" fontId="13" fillId="2" borderId="13" xfId="0" applyFont="1" applyFill="1" applyBorder="1" applyAlignment="1">
      <alignment horizontal="center" vertical="center" wrapText="1"/>
    </xf>
    <xf numFmtId="167" fontId="13" fillId="2" borderId="15" xfId="2" applyNumberFormat="1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3" fontId="5" fillId="0" borderId="6" xfId="12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wrapText="1"/>
    </xf>
    <xf numFmtId="0" fontId="5" fillId="0" borderId="3" xfId="0" applyFont="1" applyFill="1" applyBorder="1"/>
    <xf numFmtId="3" fontId="5" fillId="0" borderId="5" xfId="12" applyNumberFormat="1" applyFont="1" applyFill="1" applyBorder="1" applyAlignment="1">
      <alignment vertical="center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3" fontId="5" fillId="0" borderId="17" xfId="0" applyNumberFormat="1" applyFont="1" applyFill="1" applyBorder="1"/>
    <xf numFmtId="3" fontId="5" fillId="0" borderId="10" xfId="12" applyNumberFormat="1" applyFont="1" applyFill="1" applyBorder="1" applyAlignment="1">
      <alignment vertical="center"/>
    </xf>
    <xf numFmtId="3" fontId="5" fillId="0" borderId="4" xfId="12" applyNumberFormat="1" applyFont="1" applyFill="1" applyBorder="1" applyAlignment="1">
      <alignment vertical="center"/>
    </xf>
    <xf numFmtId="3" fontId="5" fillId="0" borderId="12" xfId="0" applyNumberFormat="1" applyFont="1" applyFill="1" applyBorder="1"/>
    <xf numFmtId="3" fontId="5" fillId="4" borderId="6" xfId="12" applyNumberFormat="1" applyFont="1" applyFill="1" applyBorder="1" applyAlignment="1">
      <alignment vertical="center"/>
    </xf>
    <xf numFmtId="10" fontId="5" fillId="0" borderId="4" xfId="13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horizontal="center"/>
    </xf>
    <xf numFmtId="0" fontId="18" fillId="5" borderId="3" xfId="0" applyFont="1" applyFill="1" applyBorder="1"/>
    <xf numFmtId="10" fontId="18" fillId="5" borderId="4" xfId="13" applyNumberFormat="1" applyFont="1" applyFill="1" applyBorder="1" applyAlignment="1">
      <alignment vertical="center"/>
    </xf>
    <xf numFmtId="3" fontId="18" fillId="5" borderId="3" xfId="0" applyNumberFormat="1" applyFont="1" applyFill="1" applyBorder="1"/>
    <xf numFmtId="0" fontId="12" fillId="0" borderId="2" xfId="0" applyFont="1" applyBorder="1"/>
    <xf numFmtId="0" fontId="6" fillId="0" borderId="1" xfId="0" applyFont="1" applyFill="1" applyBorder="1"/>
    <xf numFmtId="0" fontId="3" fillId="0" borderId="1" xfId="0" applyFont="1" applyBorder="1"/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wrapText="1"/>
    </xf>
    <xf numFmtId="0" fontId="5" fillId="0" borderId="10" xfId="0" applyFont="1" applyFill="1" applyBorder="1" applyAlignment="1">
      <alignment wrapText="1"/>
    </xf>
    <xf numFmtId="165" fontId="0" fillId="0" borderId="0" xfId="2" applyFont="1"/>
    <xf numFmtId="165" fontId="8" fillId="0" borderId="0" xfId="2" applyFont="1"/>
    <xf numFmtId="0" fontId="5" fillId="6" borderId="6" xfId="0" applyFont="1" applyFill="1" applyBorder="1" applyAlignment="1">
      <alignment wrapText="1"/>
    </xf>
    <xf numFmtId="3" fontId="5" fillId="6" borderId="6" xfId="12" applyNumberFormat="1" applyFont="1" applyFill="1" applyBorder="1" applyAlignment="1">
      <alignment vertical="center"/>
    </xf>
    <xf numFmtId="3" fontId="5" fillId="6" borderId="17" xfId="0" applyNumberFormat="1" applyFont="1" applyFill="1" applyBorder="1"/>
    <xf numFmtId="0" fontId="5" fillId="6" borderId="10" xfId="0" applyFont="1" applyFill="1" applyBorder="1" applyAlignment="1">
      <alignment wrapText="1"/>
    </xf>
    <xf numFmtId="3" fontId="5" fillId="6" borderId="10" xfId="12" applyNumberFormat="1" applyFont="1" applyFill="1" applyBorder="1" applyAlignment="1">
      <alignment vertical="center"/>
    </xf>
    <xf numFmtId="3" fontId="5" fillId="6" borderId="8" xfId="0" applyNumberFormat="1" applyFont="1" applyFill="1" applyBorder="1"/>
    <xf numFmtId="9" fontId="0" fillId="0" borderId="0" xfId="20" applyFont="1"/>
    <xf numFmtId="0" fontId="12" fillId="0" borderId="0" xfId="0" applyFont="1" applyBorder="1" applyAlignment="1">
      <alignment horizontal="center" wrapText="1"/>
    </xf>
    <xf numFmtId="0" fontId="5" fillId="8" borderId="6" xfId="0" applyFont="1" applyFill="1" applyBorder="1" applyAlignment="1">
      <alignment wrapText="1"/>
    </xf>
    <xf numFmtId="0" fontId="3" fillId="0" borderId="13" xfId="0" applyFont="1" applyBorder="1"/>
    <xf numFmtId="0" fontId="5" fillId="7" borderId="10" xfId="0" applyFont="1" applyFill="1" applyBorder="1" applyAlignment="1">
      <alignment wrapText="1"/>
    </xf>
    <xf numFmtId="3" fontId="5" fillId="4" borderId="16" xfId="12" applyNumberFormat="1" applyFont="1" applyFill="1" applyBorder="1" applyAlignment="1">
      <alignment vertical="center"/>
    </xf>
    <xf numFmtId="10" fontId="5" fillId="0" borderId="6" xfId="20" applyNumberFormat="1" applyFont="1" applyFill="1" applyBorder="1"/>
    <xf numFmtId="10" fontId="5" fillId="4" borderId="6" xfId="20" applyNumberFormat="1" applyFont="1" applyFill="1" applyBorder="1" applyAlignment="1">
      <alignment vertical="center"/>
    </xf>
    <xf numFmtId="10" fontId="5" fillId="0" borderId="5" xfId="20" applyNumberFormat="1" applyFont="1" applyFill="1" applyBorder="1" applyAlignment="1">
      <alignment vertical="center"/>
    </xf>
    <xf numFmtId="10" fontId="5" fillId="0" borderId="4" xfId="20" applyNumberFormat="1" applyFont="1" applyFill="1" applyBorder="1"/>
    <xf numFmtId="10" fontId="5" fillId="6" borderId="6" xfId="20" applyNumberFormat="1" applyFont="1" applyFill="1" applyBorder="1"/>
    <xf numFmtId="10" fontId="5" fillId="6" borderId="10" xfId="20" applyNumberFormat="1" applyFont="1" applyFill="1" applyBorder="1"/>
    <xf numFmtId="10" fontId="5" fillId="0" borderId="6" xfId="20" applyNumberFormat="1" applyFont="1" applyFill="1" applyBorder="1" applyAlignment="1">
      <alignment vertical="center"/>
    </xf>
    <xf numFmtId="10" fontId="5" fillId="0" borderId="10" xfId="20" applyNumberFormat="1" applyFont="1" applyFill="1" applyBorder="1" applyAlignment="1">
      <alignment vertical="center"/>
    </xf>
    <xf numFmtId="0" fontId="5" fillId="8" borderId="5" xfId="0" applyFont="1" applyFill="1" applyBorder="1" applyAlignment="1">
      <alignment wrapText="1"/>
    </xf>
    <xf numFmtId="3" fontId="5" fillId="0" borderId="8" xfId="0" applyNumberFormat="1" applyFont="1" applyFill="1" applyBorder="1"/>
    <xf numFmtId="10" fontId="5" fillId="0" borderId="10" xfId="20" applyNumberFormat="1" applyFont="1" applyFill="1" applyBorder="1"/>
    <xf numFmtId="0" fontId="5" fillId="7" borderId="6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/>
    <xf numFmtId="0" fontId="3" fillId="0" borderId="18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17" fillId="0" borderId="14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7" fontId="7" fillId="0" borderId="0" xfId="0" quotePrefix="1" applyNumberFormat="1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 wrapText="1"/>
    </xf>
  </cellXfs>
  <cellStyles count="21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3 2" xfId="5" xr:uid="{00000000-0005-0000-0000-000004000000}"/>
    <cellStyle name="Millares 4" xfId="6" xr:uid="{00000000-0005-0000-0000-000005000000}"/>
    <cellStyle name="Millares 5" xfId="7" xr:uid="{00000000-0005-0000-0000-000006000000}"/>
    <cellStyle name="Millares 6" xfId="16" xr:uid="{00000000-0005-0000-0000-000007000000}"/>
    <cellStyle name="Normal" xfId="0" builtinId="0"/>
    <cellStyle name="Normal 2" xfId="8" xr:uid="{00000000-0005-0000-0000-000009000000}"/>
    <cellStyle name="Normal 2 2" xfId="9" xr:uid="{00000000-0005-0000-0000-00000A000000}"/>
    <cellStyle name="Normal 2 2 2" xfId="17" xr:uid="{00000000-0005-0000-0000-00000B000000}"/>
    <cellStyle name="Normal 3" xfId="10" xr:uid="{00000000-0005-0000-0000-00000C000000}"/>
    <cellStyle name="Normal 4" xfId="11" xr:uid="{00000000-0005-0000-0000-00000D000000}"/>
    <cellStyle name="Normal 5" xfId="12" xr:uid="{00000000-0005-0000-0000-00000E000000}"/>
    <cellStyle name="Normal 6" xfId="15" xr:uid="{00000000-0005-0000-0000-00000F000000}"/>
    <cellStyle name="Porcentaje" xfId="20" builtinId="5"/>
    <cellStyle name="Porcentaje 2" xfId="19" xr:uid="{00000000-0005-0000-0000-000011000000}"/>
    <cellStyle name="Porcentaje 2 2" xfId="18" xr:uid="{00000000-0005-0000-0000-000012000000}"/>
    <cellStyle name="Porcentual 2" xfId="13" xr:uid="{00000000-0005-0000-0000-000013000000}"/>
    <cellStyle name="Porcentual 3" xfId="14" xr:uid="{00000000-0005-0000-0000-00001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curio\git%20financiera\Documents%20and%20Settings\pdiaz.DOMPNDA\Mis%20documentos\ADMINISTRATIVA\PERSONAL%20PLAN%20COLOMBIA\PLANTILLA%20-%20DICIEMBRE%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DO X FUENTE"/>
      <sheetName val="CONSOLIDADO X DEPENDENCIA"/>
      <sheetName val="FIP -CONVENIOS"/>
      <sheetName val="FIP -CENTRAL"/>
      <sheetName val="FIP-REGIONAL"/>
      <sheetName val="PLANTE - CENTRAL"/>
      <sheetName val="PLANTE - REG"/>
      <sheetName val="planilla_henry-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">
          <cell r="A4">
            <v>193454</v>
          </cell>
          <cell r="B4" t="str">
            <v>JAIME HUMBERTO GONZALEZ SUAREZ</v>
          </cell>
          <cell r="C4"/>
          <cell r="D4" t="str">
            <v>FINANCIERA</v>
          </cell>
          <cell r="E4" t="str">
            <v>cnt</v>
          </cell>
          <cell r="F4" t="str">
            <v>COORDINADOR CONTABILIDAD FIP</v>
          </cell>
          <cell r="G4"/>
          <cell r="H4">
            <v>1046</v>
          </cell>
          <cell r="I4">
            <v>3000000</v>
          </cell>
          <cell r="J4">
            <v>3000000</v>
          </cell>
          <cell r="K4">
            <v>38077</v>
          </cell>
          <cell r="M4">
            <v>3000000</v>
          </cell>
          <cell r="N4"/>
          <cell r="O4">
            <v>0</v>
          </cell>
          <cell r="P4"/>
          <cell r="Q4">
            <v>0</v>
          </cell>
          <cell r="R4"/>
          <cell r="S4">
            <v>3000000</v>
          </cell>
        </row>
        <row r="5">
          <cell r="A5">
            <v>2903893</v>
          </cell>
          <cell r="B5" t="str">
            <v>RAFAEL ANAYA BUITRAGO</v>
          </cell>
          <cell r="C5"/>
          <cell r="D5" t="str">
            <v>JURIDICA</v>
          </cell>
          <cell r="E5" t="str">
            <v>cnt</v>
          </cell>
          <cell r="F5" t="str">
            <v>COORDINADORA DE FAMILIAS GUARDABOSQUES DEL FIP</v>
          </cell>
          <cell r="G5"/>
          <cell r="H5">
            <v>2231</v>
          </cell>
          <cell r="I5">
            <v>3000000</v>
          </cell>
          <cell r="J5">
            <v>3000000</v>
          </cell>
          <cell r="K5">
            <v>37986</v>
          </cell>
          <cell r="M5">
            <v>0</v>
          </cell>
          <cell r="N5"/>
          <cell r="O5">
            <v>3000000</v>
          </cell>
          <cell r="P5"/>
          <cell r="Q5">
            <v>0</v>
          </cell>
          <cell r="R5"/>
          <cell r="S5">
            <v>3000000</v>
          </cell>
        </row>
        <row r="6">
          <cell r="A6">
            <v>2977048</v>
          </cell>
          <cell r="B6" t="str">
            <v>GERMAN ENRIQUE JIMENEZ GAITAN</v>
          </cell>
          <cell r="C6" t="str">
            <v>BOGOTA</v>
          </cell>
          <cell r="D6" t="str">
            <v>FINANCIERA</v>
          </cell>
          <cell r="E6" t="str">
            <v>cnt</v>
          </cell>
          <cell r="F6" t="str">
            <v>CONTADOR FONDO DE INVERSION PARA LA PAZ</v>
          </cell>
          <cell r="G6" t="str">
            <v>CONTABILIDAD</v>
          </cell>
          <cell r="H6">
            <v>2360</v>
          </cell>
          <cell r="I6">
            <v>3000000</v>
          </cell>
          <cell r="J6">
            <v>3000000</v>
          </cell>
          <cell r="K6">
            <v>38077</v>
          </cell>
          <cell r="M6">
            <v>3000000</v>
          </cell>
          <cell r="N6"/>
          <cell r="O6">
            <v>0</v>
          </cell>
          <cell r="P6"/>
          <cell r="Q6">
            <v>0</v>
          </cell>
          <cell r="R6"/>
          <cell r="S6">
            <v>3000000</v>
          </cell>
        </row>
        <row r="7">
          <cell r="A7">
            <v>3224912</v>
          </cell>
          <cell r="B7" t="str">
            <v>ISAAC FORIGUA MOJICA</v>
          </cell>
          <cell r="C7" t="str">
            <v>BOGOTA</v>
          </cell>
          <cell r="D7" t="str">
            <v>ADMINISTRATIVA</v>
          </cell>
          <cell r="E7" t="str">
            <v>cnt</v>
          </cell>
          <cell r="F7" t="str">
            <v>COORDINADOR ADMINISTRATIVO FIP</v>
          </cell>
          <cell r="G7"/>
          <cell r="H7">
            <v>1020</v>
          </cell>
          <cell r="I7">
            <v>1100000</v>
          </cell>
          <cell r="J7">
            <v>1100000</v>
          </cell>
          <cell r="K7">
            <v>38077</v>
          </cell>
          <cell r="M7">
            <v>1100000</v>
          </cell>
          <cell r="N7"/>
          <cell r="O7">
            <v>0</v>
          </cell>
          <cell r="P7"/>
          <cell r="Q7">
            <v>0</v>
          </cell>
          <cell r="R7"/>
          <cell r="S7">
            <v>1100000</v>
          </cell>
        </row>
        <row r="8">
          <cell r="A8">
            <v>3988756</v>
          </cell>
          <cell r="B8" t="str">
            <v>HUMBERTO RAFAEL MIRANDA CORREA</v>
          </cell>
          <cell r="C8" t="str">
            <v>UCR MAGDALENA</v>
          </cell>
          <cell r="D8" t="str">
            <v>FAMILIAS EN ACCION</v>
          </cell>
          <cell r="E8" t="str">
            <v>cnt</v>
          </cell>
          <cell r="F8" t="str">
            <v>COORDINADORA PROGRAMA FAMILIAS EN ACCION</v>
          </cell>
          <cell r="G8"/>
          <cell r="H8">
            <v>2123</v>
          </cell>
          <cell r="I8">
            <v>3400000</v>
          </cell>
          <cell r="J8">
            <v>3400000</v>
          </cell>
          <cell r="K8">
            <v>38077</v>
          </cell>
          <cell r="M8">
            <v>0</v>
          </cell>
          <cell r="N8"/>
          <cell r="O8">
            <v>3400000</v>
          </cell>
          <cell r="P8"/>
          <cell r="Q8">
            <v>0</v>
          </cell>
          <cell r="R8"/>
          <cell r="S8">
            <v>3400000</v>
          </cell>
        </row>
        <row r="9">
          <cell r="A9">
            <v>5881307</v>
          </cell>
          <cell r="B9" t="str">
            <v>JOSE HILDEBRANDO PIRABAN CHAGUALÁ</v>
          </cell>
          <cell r="C9" t="str">
            <v>BOGOTA</v>
          </cell>
          <cell r="D9" t="str">
            <v>PLANEACION</v>
          </cell>
          <cell r="E9" t="str">
            <v>cnt</v>
          </cell>
          <cell r="F9" t="str">
            <v>COORDINADOR DE LA OFICINA DE PLANEACIÓN DE LA CONSEJERIA PARA EL PLAN COLOMBIA</v>
          </cell>
          <cell r="G9"/>
          <cell r="H9">
            <v>2270</v>
          </cell>
          <cell r="I9">
            <v>4500000</v>
          </cell>
          <cell r="J9">
            <v>4500000</v>
          </cell>
          <cell r="K9">
            <v>38077</v>
          </cell>
          <cell r="M9">
            <v>4500000</v>
          </cell>
          <cell r="N9"/>
          <cell r="O9">
            <v>0</v>
          </cell>
          <cell r="P9"/>
          <cell r="Q9">
            <v>0</v>
          </cell>
          <cell r="R9"/>
          <cell r="S9">
            <v>4500000</v>
          </cell>
        </row>
        <row r="10">
          <cell r="A10">
            <v>6401184</v>
          </cell>
          <cell r="B10" t="str">
            <v>FRANCISCO JAVIER GUZMAN FIGUEROA</v>
          </cell>
          <cell r="C10" t="str">
            <v>BOGOTA</v>
          </cell>
          <cell r="D10" t="str">
            <v>PLANEACION</v>
          </cell>
          <cell r="E10" t="str">
            <v>cnt</v>
          </cell>
          <cell r="F10" t="str">
            <v>ASESORA PLANEACIÓN PLAN COLOMBIA</v>
          </cell>
          <cell r="G10" t="str">
            <v>DESARROLLO ALTERNATIVO</v>
          </cell>
          <cell r="H10">
            <v>2252</v>
          </cell>
          <cell r="I10">
            <v>3500000</v>
          </cell>
          <cell r="J10">
            <v>3500000</v>
          </cell>
          <cell r="K10">
            <v>38077</v>
          </cell>
          <cell r="M10">
            <v>3500000</v>
          </cell>
          <cell r="N10"/>
          <cell r="O10">
            <v>0</v>
          </cell>
          <cell r="P10"/>
          <cell r="Q10">
            <v>0</v>
          </cell>
          <cell r="R10"/>
          <cell r="S10">
            <v>3500000</v>
          </cell>
        </row>
        <row r="11">
          <cell r="A11">
            <v>6793075</v>
          </cell>
          <cell r="B11" t="str">
            <v>EDGAR ALBERTO MEDINA CUADROS</v>
          </cell>
          <cell r="C11"/>
          <cell r="D11" t="str">
            <v>FINANCIERA</v>
          </cell>
          <cell r="E11" t="str">
            <v>cnt</v>
          </cell>
          <cell r="F11" t="str">
            <v>COORDINADOR  DE CONTABILIDAD DEL FONDO DE INVERSION PARA LA PAZ</v>
          </cell>
          <cell r="G11"/>
          <cell r="H11">
            <v>2147</v>
          </cell>
          <cell r="I11">
            <v>4000000</v>
          </cell>
          <cell r="J11">
            <v>4000000</v>
          </cell>
          <cell r="K11">
            <v>38077</v>
          </cell>
          <cell r="M11">
            <v>4000000</v>
          </cell>
          <cell r="N11"/>
          <cell r="O11">
            <v>0</v>
          </cell>
          <cell r="P11"/>
          <cell r="Q11">
            <v>0</v>
          </cell>
          <cell r="R11"/>
          <cell r="S11">
            <v>4000000</v>
          </cell>
        </row>
        <row r="12">
          <cell r="A12">
            <v>7211189</v>
          </cell>
          <cell r="B12" t="str">
            <v>PEDRO MEDINA GARCIA</v>
          </cell>
          <cell r="C12" t="str">
            <v xml:space="preserve"> CUNDINAMARCA ucr</v>
          </cell>
          <cell r="D12" t="str">
            <v>FAMILIAS EN ACCION</v>
          </cell>
          <cell r="E12" t="str">
            <v>cnt</v>
          </cell>
          <cell r="F12" t="str">
            <v>COORDINADORA PROGRAMA FAMILIAS EN ACCION</v>
          </cell>
          <cell r="G12"/>
          <cell r="H12">
            <v>2122</v>
          </cell>
          <cell r="I12">
            <v>3400000</v>
          </cell>
          <cell r="J12">
            <v>3400000</v>
          </cell>
          <cell r="K12">
            <v>38077</v>
          </cell>
          <cell r="M12">
            <v>0</v>
          </cell>
          <cell r="N12"/>
          <cell r="O12">
            <v>3400000</v>
          </cell>
          <cell r="P12"/>
          <cell r="Q12">
            <v>0</v>
          </cell>
          <cell r="R12"/>
          <cell r="S12">
            <v>3400000</v>
          </cell>
        </row>
        <row r="13">
          <cell r="A13">
            <v>8691267</v>
          </cell>
          <cell r="B13" t="str">
            <v>GABRIEL EMILIO VENDRIES RAMIREZ</v>
          </cell>
          <cell r="C13" t="str">
            <v>UCL BARRANQUILLA</v>
          </cell>
          <cell r="D13" t="str">
            <v>JOVENES EN ACCION</v>
          </cell>
          <cell r="E13" t="str">
            <v>cnt</v>
          </cell>
          <cell r="F13" t="str">
            <v>COORDINADORA NACIONAL PROGRAMA JOVENES EN ACCION</v>
          </cell>
          <cell r="G13"/>
          <cell r="H13">
            <v>2203</v>
          </cell>
          <cell r="I13">
            <v>2300000</v>
          </cell>
          <cell r="J13">
            <v>2300000</v>
          </cell>
          <cell r="K13">
            <v>37986</v>
          </cell>
          <cell r="M13">
            <v>0</v>
          </cell>
          <cell r="N13"/>
          <cell r="O13">
            <v>0</v>
          </cell>
          <cell r="P13"/>
          <cell r="Q13">
            <v>2300000</v>
          </cell>
          <cell r="R13"/>
          <cell r="S13">
            <v>2300000</v>
          </cell>
        </row>
        <row r="14">
          <cell r="A14">
            <v>8722928</v>
          </cell>
          <cell r="B14" t="str">
            <v>JOSE LUIS DE LAS SALAS RODRIGUEZ</v>
          </cell>
          <cell r="C14"/>
          <cell r="D14" t="str">
            <v>ARCHIVO - DAPR</v>
          </cell>
          <cell r="E14" t="str">
            <v>cnt</v>
          </cell>
          <cell r="F14" t="str">
            <v>COORDINADOR ADMINISTRATIVO FIP</v>
          </cell>
          <cell r="G14"/>
          <cell r="H14">
            <v>1017</v>
          </cell>
          <cell r="I14">
            <v>1000000</v>
          </cell>
          <cell r="J14">
            <v>1000000</v>
          </cell>
          <cell r="K14">
            <v>38077</v>
          </cell>
          <cell r="M14">
            <v>1000000</v>
          </cell>
          <cell r="N14"/>
          <cell r="O14">
            <v>0</v>
          </cell>
          <cell r="P14"/>
          <cell r="Q14">
            <v>0</v>
          </cell>
          <cell r="R14"/>
          <cell r="S14">
            <v>1000000</v>
          </cell>
        </row>
        <row r="15">
          <cell r="A15">
            <v>9534791</v>
          </cell>
          <cell r="B15" t="str">
            <v>ALEXANDER MARQUEZ CEPEDA</v>
          </cell>
          <cell r="C15"/>
          <cell r="D15" t="str">
            <v>SISTEMAS</v>
          </cell>
          <cell r="E15" t="str">
            <v>cnt</v>
          </cell>
          <cell r="F15" t="str">
            <v>COORDINADOR DE SISTEMAS DEL FIP</v>
          </cell>
          <cell r="G15"/>
          <cell r="H15">
            <v>2223</v>
          </cell>
          <cell r="I15">
            <v>3700000</v>
          </cell>
          <cell r="J15">
            <v>3700000</v>
          </cell>
          <cell r="K15">
            <v>38077</v>
          </cell>
          <cell r="M15">
            <v>3700000</v>
          </cell>
          <cell r="N15"/>
          <cell r="O15">
            <v>0</v>
          </cell>
          <cell r="P15"/>
          <cell r="Q15">
            <v>0</v>
          </cell>
          <cell r="R15"/>
          <cell r="S15">
            <v>3700000</v>
          </cell>
        </row>
        <row r="16">
          <cell r="A16">
            <v>10109170</v>
          </cell>
          <cell r="B16" t="str">
            <v>JULIO HERNANY ATEHORTUA OCHOA</v>
          </cell>
          <cell r="C16"/>
          <cell r="D16" t="str">
            <v>VEEDURIA EXTERNA</v>
          </cell>
          <cell r="E16" t="str">
            <v>cnt</v>
          </cell>
          <cell r="F16" t="str">
            <v>COORDINADOR VEEDURIA ESPECIAL FIP</v>
          </cell>
          <cell r="G16"/>
          <cell r="H16">
            <v>2226</v>
          </cell>
          <cell r="I16">
            <v>6000000</v>
          </cell>
          <cell r="J16">
            <v>6000000</v>
          </cell>
          <cell r="K16">
            <v>37986</v>
          </cell>
          <cell r="M16">
            <v>6000000</v>
          </cell>
          <cell r="N16"/>
          <cell r="O16">
            <v>0</v>
          </cell>
          <cell r="P16"/>
          <cell r="Q16">
            <v>0</v>
          </cell>
          <cell r="R16"/>
          <cell r="S16">
            <v>6000000</v>
          </cell>
        </row>
        <row r="17">
          <cell r="A17">
            <v>10212900</v>
          </cell>
          <cell r="B17" t="str">
            <v>JORGE HERNAN BERNAL ARANGO</v>
          </cell>
          <cell r="C17"/>
          <cell r="D17" t="str">
            <v>CONVENIOS DE COOPERACION TECNICA</v>
          </cell>
          <cell r="E17" t="str">
            <v>cnt</v>
          </cell>
          <cell r="F17" t="str">
            <v>COORDINADOR CONVENIOS COOPERACION TECNICA E INTERINSTITUCIONAL DEL FIP</v>
          </cell>
          <cell r="G17"/>
          <cell r="H17">
            <v>1035</v>
          </cell>
          <cell r="I17">
            <v>5000000</v>
          </cell>
          <cell r="J17">
            <v>5000000</v>
          </cell>
          <cell r="K17">
            <v>38077</v>
          </cell>
          <cell r="M17">
            <v>5000000</v>
          </cell>
          <cell r="N17"/>
          <cell r="O17">
            <v>0</v>
          </cell>
          <cell r="P17"/>
          <cell r="Q17">
            <v>0</v>
          </cell>
          <cell r="R17"/>
          <cell r="S17">
            <v>5000000</v>
          </cell>
        </row>
        <row r="18">
          <cell r="A18">
            <v>10235229</v>
          </cell>
          <cell r="B18" t="str">
            <v>JAIRO DE JESUS ARCILA GARCIA</v>
          </cell>
          <cell r="C18" t="str">
            <v>UCR CALDAS</v>
          </cell>
          <cell r="D18" t="str">
            <v>FAMILIAS EN ACCION</v>
          </cell>
          <cell r="E18" t="str">
            <v>cnt</v>
          </cell>
          <cell r="F18" t="str">
            <v>COORDINADORA PROGRAMA FAMILIAS EN ACCION</v>
          </cell>
          <cell r="G18"/>
          <cell r="H18">
            <v>2095</v>
          </cell>
          <cell r="I18">
            <v>3400000</v>
          </cell>
          <cell r="J18">
            <v>3400000</v>
          </cell>
          <cell r="K18">
            <v>38077</v>
          </cell>
          <cell r="M18">
            <v>0</v>
          </cell>
          <cell r="N18"/>
          <cell r="O18">
            <v>3400000</v>
          </cell>
          <cell r="P18"/>
          <cell r="Q18">
            <v>0</v>
          </cell>
          <cell r="R18"/>
          <cell r="S18">
            <v>3400000</v>
          </cell>
        </row>
        <row r="19">
          <cell r="A19">
            <v>10254533</v>
          </cell>
          <cell r="B19" t="str">
            <v>MIGUEL ANGEL GOMEZ LOPEZ</v>
          </cell>
          <cell r="C19" t="str">
            <v>BOGOTA</v>
          </cell>
          <cell r="D19" t="str">
            <v>INFRAESTRUCTURA PARA LA PAZ</v>
          </cell>
          <cell r="E19" t="str">
            <v>cnt</v>
          </cell>
          <cell r="F19" t="str">
            <v>COORDINADOR GESTION COMUNITARIA</v>
          </cell>
          <cell r="G19" t="str">
            <v>GERENCIA TECNICA</v>
          </cell>
          <cell r="H19">
            <v>2249</v>
          </cell>
          <cell r="I19">
            <v>4000000</v>
          </cell>
          <cell r="J19">
            <v>4000000</v>
          </cell>
          <cell r="K19">
            <v>38077</v>
          </cell>
          <cell r="M19">
            <v>4000000</v>
          </cell>
          <cell r="N19"/>
          <cell r="O19">
            <v>0</v>
          </cell>
          <cell r="P19"/>
          <cell r="Q19">
            <v>0</v>
          </cell>
          <cell r="R19"/>
          <cell r="S19">
            <v>4000000</v>
          </cell>
        </row>
        <row r="20">
          <cell r="A20">
            <v>11186789</v>
          </cell>
          <cell r="B20" t="str">
            <v>FERNANDO RAMIREZ OCHOA</v>
          </cell>
          <cell r="C20"/>
          <cell r="D20" t="str">
            <v>EMPLEO EN ACCION</v>
          </cell>
          <cell r="E20" t="str">
            <v>cnt</v>
          </cell>
          <cell r="F20" t="str">
            <v>COORDINADOR DE EMPLEO EN ACCIÓN</v>
          </cell>
          <cell r="G20"/>
          <cell r="H20">
            <v>2092</v>
          </cell>
          <cell r="I20">
            <v>2500000</v>
          </cell>
          <cell r="J20">
            <v>2500000</v>
          </cell>
          <cell r="K20">
            <v>38077</v>
          </cell>
          <cell r="M20">
            <v>2500000</v>
          </cell>
          <cell r="N20"/>
          <cell r="O20">
            <v>0</v>
          </cell>
          <cell r="P20"/>
          <cell r="Q20">
            <v>0</v>
          </cell>
          <cell r="R20"/>
          <cell r="S20">
            <v>2500000</v>
          </cell>
        </row>
        <row r="21">
          <cell r="A21">
            <v>11308871</v>
          </cell>
          <cell r="B21" t="str">
            <v>EDUARDO FERREIRA PERDOMO</v>
          </cell>
          <cell r="C21" t="str">
            <v>BOGOTA</v>
          </cell>
          <cell r="D21" t="str">
            <v>FINANCIERA - GRUPO ESTONE</v>
          </cell>
          <cell r="E21" t="str">
            <v>ops</v>
          </cell>
          <cell r="F21" t="str">
            <v>Asesor Financiero FIP - Area de Contabilidad</v>
          </cell>
          <cell r="G21" t="str">
            <v>FINANCIERA - GRUPO ESTONE</v>
          </cell>
          <cell r="H21">
            <v>20030813</v>
          </cell>
          <cell r="I21">
            <v>2500000</v>
          </cell>
          <cell r="J21">
            <v>2500000</v>
          </cell>
          <cell r="K21">
            <v>37986</v>
          </cell>
          <cell r="M21">
            <v>2500000</v>
          </cell>
          <cell r="N21"/>
          <cell r="O21">
            <v>0</v>
          </cell>
          <cell r="P21"/>
          <cell r="Q21">
            <v>0</v>
          </cell>
          <cell r="R21"/>
          <cell r="S21">
            <v>2500000</v>
          </cell>
        </row>
        <row r="22">
          <cell r="A22">
            <v>11785710</v>
          </cell>
          <cell r="B22" t="str">
            <v>AULIO CESAR LEDESMA COPETE</v>
          </cell>
          <cell r="C22" t="str">
            <v>UCR CHOCO</v>
          </cell>
          <cell r="D22" t="str">
            <v>FAMILIAS EN ACCION</v>
          </cell>
          <cell r="E22" t="str">
            <v>cnt</v>
          </cell>
          <cell r="F22" t="str">
            <v>COORDINADORA PROGRAMA FAMILIAS EN ACCION</v>
          </cell>
          <cell r="G22"/>
          <cell r="H22">
            <v>2119</v>
          </cell>
          <cell r="I22">
            <v>3400000</v>
          </cell>
          <cell r="J22">
            <v>3400000</v>
          </cell>
          <cell r="K22">
            <v>38077</v>
          </cell>
          <cell r="M22">
            <v>0</v>
          </cell>
          <cell r="N22"/>
          <cell r="O22">
            <v>3400000</v>
          </cell>
          <cell r="P22"/>
          <cell r="Q22">
            <v>0</v>
          </cell>
          <cell r="R22"/>
          <cell r="S22">
            <v>3400000</v>
          </cell>
        </row>
        <row r="23">
          <cell r="A23">
            <v>12188058</v>
          </cell>
          <cell r="B23" t="str">
            <v>JORGE ERNESTO SILVA GOMEZ</v>
          </cell>
          <cell r="C23"/>
          <cell r="D23" t="str">
            <v>FINANCIERA</v>
          </cell>
          <cell r="E23" t="str">
            <v>cnt</v>
          </cell>
          <cell r="F23" t="str">
            <v xml:space="preserve">DIRECTORA FINANCIERA DEL FIP </v>
          </cell>
          <cell r="G23"/>
          <cell r="H23">
            <v>2154</v>
          </cell>
          <cell r="I23">
            <v>5200000</v>
          </cell>
          <cell r="J23">
            <v>5200000</v>
          </cell>
          <cell r="K23">
            <v>38077</v>
          </cell>
          <cell r="M23">
            <v>5200000</v>
          </cell>
          <cell r="N23"/>
          <cell r="O23">
            <v>0</v>
          </cell>
          <cell r="P23"/>
          <cell r="Q23">
            <v>0</v>
          </cell>
          <cell r="R23"/>
          <cell r="S23">
            <v>5200000</v>
          </cell>
        </row>
        <row r="24">
          <cell r="A24">
            <v>12961937</v>
          </cell>
          <cell r="B24" t="str">
            <v>MARCO ANIBAL CORDOBA MELO</v>
          </cell>
          <cell r="C24" t="str">
            <v>ucr NARIÑO</v>
          </cell>
          <cell r="D24" t="str">
            <v>FAMILIAS GUARDABOSQUES</v>
          </cell>
          <cell r="E24" t="str">
            <v>cnt</v>
          </cell>
          <cell r="F24" t="str">
            <v>COORDINADOR PROGRAMA FAMILIAS GUARDABOSQUES</v>
          </cell>
          <cell r="G24" t="str">
            <v>CONSEJERIA PRESIDENCIAL PLAN COLOMBIA</v>
          </cell>
          <cell r="H24">
            <v>2292</v>
          </cell>
          <cell r="I24">
            <v>2565000</v>
          </cell>
          <cell r="J24">
            <v>2565000</v>
          </cell>
          <cell r="K24">
            <v>38077</v>
          </cell>
          <cell r="M24">
            <v>0</v>
          </cell>
          <cell r="N24"/>
          <cell r="O24">
            <v>2565000</v>
          </cell>
          <cell r="P24"/>
          <cell r="Q24">
            <v>0</v>
          </cell>
          <cell r="R24"/>
          <cell r="S24">
            <v>2565000</v>
          </cell>
        </row>
        <row r="25">
          <cell r="A25">
            <v>12963642</v>
          </cell>
          <cell r="B25" t="str">
            <v>JOSÉ MARIA HURTADO CARDENAS</v>
          </cell>
          <cell r="C25" t="str">
            <v>BOGOTA</v>
          </cell>
          <cell r="D25" t="str">
            <v>EMPLEO EN ACCION</v>
          </cell>
          <cell r="E25" t="str">
            <v>cnt</v>
          </cell>
          <cell r="F25" t="str">
            <v>COORDINADOR DE LA RED DE APOYO SOCIAL</v>
          </cell>
          <cell r="G25"/>
          <cell r="H25">
            <v>2274</v>
          </cell>
          <cell r="I25">
            <v>6600000</v>
          </cell>
          <cell r="J25">
            <v>6600000</v>
          </cell>
          <cell r="K25">
            <v>38077</v>
          </cell>
          <cell r="M25">
            <v>6600000</v>
          </cell>
          <cell r="N25"/>
          <cell r="O25">
            <v>0</v>
          </cell>
          <cell r="P25"/>
          <cell r="Q25">
            <v>0</v>
          </cell>
          <cell r="R25"/>
          <cell r="S25">
            <v>6600000</v>
          </cell>
        </row>
        <row r="26">
          <cell r="A26">
            <v>12985902</v>
          </cell>
          <cell r="B26" t="str">
            <v>JOSE RODRIGO BETANCOURT CARDONA</v>
          </cell>
          <cell r="C26" t="str">
            <v>UCR NARIÑO</v>
          </cell>
          <cell r="D26" t="str">
            <v>COORDINACION NACIONAL DE REGIONALES</v>
          </cell>
          <cell r="E26" t="str">
            <v>cnt</v>
          </cell>
          <cell r="F26" t="str">
            <v>COORDINACION NACIONAL DE REGIONALES</v>
          </cell>
          <cell r="G26"/>
          <cell r="H26">
            <v>2265</v>
          </cell>
          <cell r="I26">
            <v>3132000</v>
          </cell>
          <cell r="J26">
            <v>3132000</v>
          </cell>
          <cell r="K26">
            <v>37986</v>
          </cell>
          <cell r="M26">
            <v>0</v>
          </cell>
          <cell r="N26"/>
          <cell r="O26">
            <v>3132000</v>
          </cell>
          <cell r="P26"/>
          <cell r="Q26">
            <v>0</v>
          </cell>
          <cell r="R26"/>
          <cell r="S26">
            <v>3132000</v>
          </cell>
        </row>
        <row r="27">
          <cell r="A27">
            <v>13249409</v>
          </cell>
          <cell r="B27" t="str">
            <v>MARIO ABDON OVALLES SALAZAR</v>
          </cell>
          <cell r="C27" t="str">
            <v>UCR TIBU</v>
          </cell>
          <cell r="D27" t="str">
            <v>COORDINACION NACIONAL DE REGIONALES</v>
          </cell>
          <cell r="E27" t="str">
            <v>cnt</v>
          </cell>
          <cell r="F27" t="str">
            <v>DIRECCIÓN DE PLANEACIÓN</v>
          </cell>
          <cell r="G27" t="str">
            <v>COORDIANDOR REGIONAL DE NORTE DE SANTANDER</v>
          </cell>
          <cell r="H27">
            <v>2331</v>
          </cell>
          <cell r="I27">
            <v>2900000</v>
          </cell>
          <cell r="J27">
            <v>2900000</v>
          </cell>
          <cell r="K27">
            <v>37986</v>
          </cell>
          <cell r="M27">
            <v>0</v>
          </cell>
          <cell r="N27"/>
          <cell r="O27">
            <v>2900000</v>
          </cell>
          <cell r="P27"/>
          <cell r="Q27">
            <v>0</v>
          </cell>
          <cell r="R27"/>
          <cell r="S27">
            <v>2900000</v>
          </cell>
        </row>
        <row r="28">
          <cell r="A28">
            <v>13954976</v>
          </cell>
          <cell r="B28" t="str">
            <v>OSVALD CAMACHO HERNANDEZ</v>
          </cell>
          <cell r="C28"/>
          <cell r="D28" t="str">
            <v>ADMINISTRATIVA</v>
          </cell>
          <cell r="E28" t="str">
            <v>cnt</v>
          </cell>
          <cell r="F28" t="str">
            <v>COORDINADOR ADMINISTRATIVO FIP</v>
          </cell>
          <cell r="G28"/>
          <cell r="H28">
            <v>1014</v>
          </cell>
          <cell r="I28">
            <v>3000000</v>
          </cell>
          <cell r="J28">
            <v>3000000</v>
          </cell>
          <cell r="K28">
            <v>38077</v>
          </cell>
          <cell r="M28">
            <v>3000000</v>
          </cell>
          <cell r="N28"/>
          <cell r="O28">
            <v>0</v>
          </cell>
          <cell r="P28"/>
          <cell r="Q28">
            <v>0</v>
          </cell>
          <cell r="R28"/>
          <cell r="S28">
            <v>3000000</v>
          </cell>
        </row>
        <row r="29">
          <cell r="A29">
            <v>14203521</v>
          </cell>
          <cell r="B29" t="str">
            <v>NESTOR ALFONSO RIVEROS PESCA</v>
          </cell>
          <cell r="C29"/>
          <cell r="D29" t="str">
            <v>FINANCIERA</v>
          </cell>
          <cell r="E29" t="str">
            <v>cnt</v>
          </cell>
          <cell r="F29" t="str">
            <v>TESORERO DEL FIP</v>
          </cell>
          <cell r="G29"/>
          <cell r="H29">
            <v>2152</v>
          </cell>
          <cell r="I29">
            <v>2000000</v>
          </cell>
          <cell r="J29">
            <v>2000000</v>
          </cell>
          <cell r="K29">
            <v>38077</v>
          </cell>
          <cell r="M29">
            <v>2000000</v>
          </cell>
          <cell r="N29"/>
          <cell r="O29">
            <v>0</v>
          </cell>
          <cell r="P29"/>
          <cell r="Q29">
            <v>0</v>
          </cell>
          <cell r="R29"/>
          <cell r="S29">
            <v>2000000</v>
          </cell>
        </row>
        <row r="30">
          <cell r="A30">
            <v>14219969</v>
          </cell>
          <cell r="B30" t="str">
            <v>FERNANDO ERNESTO ACOSTA FRANCO</v>
          </cell>
          <cell r="C30" t="str">
            <v>UCR IBAGUE</v>
          </cell>
          <cell r="D30" t="str">
            <v>COORDINACION NACIONAL DE REGIONALES</v>
          </cell>
          <cell r="E30" t="str">
            <v>cnt</v>
          </cell>
          <cell r="F30" t="str">
            <v>DIRECCIÓN DE PLANEACIÓN</v>
          </cell>
          <cell r="G30" t="str">
            <v>COORDIANDOR REGIONAL DEL TOLIMA</v>
          </cell>
          <cell r="H30">
            <v>2330</v>
          </cell>
          <cell r="I30">
            <v>2900000</v>
          </cell>
          <cell r="J30">
            <v>2900000</v>
          </cell>
          <cell r="K30">
            <v>38077</v>
          </cell>
          <cell r="M30">
            <v>0</v>
          </cell>
          <cell r="N30"/>
          <cell r="O30">
            <v>2900000</v>
          </cell>
          <cell r="P30"/>
          <cell r="Q30">
            <v>0</v>
          </cell>
          <cell r="R30"/>
          <cell r="S30">
            <v>2900000</v>
          </cell>
        </row>
        <row r="31">
          <cell r="A31">
            <v>14238035</v>
          </cell>
          <cell r="B31" t="str">
            <v>ULDARICO RAMIREZ PERDOMO</v>
          </cell>
          <cell r="C31"/>
          <cell r="D31" t="str">
            <v>FAMILIAS GUARDABOSQUES</v>
          </cell>
          <cell r="E31" t="str">
            <v>cnt</v>
          </cell>
          <cell r="F31" t="str">
            <v>COORDINADOR POREGRAMA FAMILIA GUARDABOSQUES</v>
          </cell>
          <cell r="G31"/>
          <cell r="H31">
            <v>1066</v>
          </cell>
          <cell r="I31">
            <v>5000000</v>
          </cell>
          <cell r="J31">
            <v>5000000</v>
          </cell>
          <cell r="K31">
            <v>38077</v>
          </cell>
          <cell r="M31">
            <v>5000000</v>
          </cell>
          <cell r="N31"/>
          <cell r="O31">
            <v>0</v>
          </cell>
          <cell r="P31"/>
          <cell r="Q31">
            <v>0</v>
          </cell>
          <cell r="R31"/>
          <cell r="S31">
            <v>5000000</v>
          </cell>
        </row>
        <row r="32">
          <cell r="A32">
            <v>15440685</v>
          </cell>
          <cell r="B32" t="str">
            <v>NORBEISON ALZATE HENAO</v>
          </cell>
          <cell r="C32" t="str">
            <v>BOGOTA</v>
          </cell>
          <cell r="D32" t="str">
            <v>FAMILIAS GUARDABOSQUES</v>
          </cell>
          <cell r="E32" t="str">
            <v>cnt</v>
          </cell>
          <cell r="F32" t="str">
            <v>COORDINADORA DE DESARROLLO ALTERNATIVO</v>
          </cell>
          <cell r="G32" t="str">
            <v>FAMILIAS GUARDABOSQUES</v>
          </cell>
          <cell r="H32">
            <v>2356</v>
          </cell>
          <cell r="I32">
            <v>4000000</v>
          </cell>
          <cell r="J32">
            <v>4000000</v>
          </cell>
          <cell r="K32">
            <v>38077</v>
          </cell>
          <cell r="M32">
            <v>4000000</v>
          </cell>
          <cell r="N32"/>
          <cell r="O32">
            <v>0</v>
          </cell>
          <cell r="P32"/>
          <cell r="Q32">
            <v>0</v>
          </cell>
          <cell r="R32"/>
          <cell r="S32">
            <v>4000000</v>
          </cell>
        </row>
        <row r="33">
          <cell r="A33">
            <v>16215965</v>
          </cell>
          <cell r="B33" t="str">
            <v>JUAN CARLOS GOMEZ ECHEVERRY</v>
          </cell>
          <cell r="C33"/>
          <cell r="D33" t="str">
            <v>FAMILIAS GUARDABOSQUES</v>
          </cell>
          <cell r="E33" t="str">
            <v>cnt</v>
          </cell>
          <cell r="F33" t="str">
            <v>GERENTE TECNICO FIP O QUIEN ESTE DESIGNE</v>
          </cell>
          <cell r="G33"/>
          <cell r="H33">
            <v>1061</v>
          </cell>
          <cell r="I33">
            <v>4200000</v>
          </cell>
          <cell r="J33">
            <v>4200000</v>
          </cell>
          <cell r="K33">
            <v>38077</v>
          </cell>
          <cell r="M33">
            <v>4200000</v>
          </cell>
          <cell r="N33"/>
          <cell r="O33">
            <v>0</v>
          </cell>
          <cell r="P33"/>
          <cell r="Q33">
            <v>0</v>
          </cell>
          <cell r="R33"/>
          <cell r="S33">
            <v>4200000</v>
          </cell>
        </row>
        <row r="34">
          <cell r="A34">
            <v>16265177</v>
          </cell>
          <cell r="B34" t="str">
            <v>RICARDO ALBERTO GOMEZ AMOROCHO</v>
          </cell>
          <cell r="C34" t="str">
            <v>BOGOTA</v>
          </cell>
          <cell r="D34" t="str">
            <v>RED DE APOYO SOCIAL</v>
          </cell>
          <cell r="E34" t="str">
            <v>cnt</v>
          </cell>
          <cell r="F34" t="str">
            <v>COORDINADOR PROGRAMA EMPLEO EN ACCION</v>
          </cell>
          <cell r="G34" t="str">
            <v>RED DE APOYO SOCIAL</v>
          </cell>
          <cell r="H34">
            <v>2287</v>
          </cell>
          <cell r="I34">
            <v>3500000</v>
          </cell>
          <cell r="J34">
            <v>3500000</v>
          </cell>
          <cell r="K34">
            <v>38077</v>
          </cell>
          <cell r="M34">
            <v>3500000</v>
          </cell>
          <cell r="N34"/>
          <cell r="O34">
            <v>0</v>
          </cell>
          <cell r="P34"/>
          <cell r="Q34">
            <v>0</v>
          </cell>
          <cell r="R34"/>
          <cell r="S34">
            <v>3500000</v>
          </cell>
        </row>
        <row r="35">
          <cell r="A35">
            <v>16671867</v>
          </cell>
          <cell r="B35" t="str">
            <v>ALEJANDRO SILVA PEREIRA</v>
          </cell>
          <cell r="C35"/>
          <cell r="D35" t="str">
            <v>CONTROL INTERNO</v>
          </cell>
          <cell r="E35" t="str">
            <v>cnt</v>
          </cell>
          <cell r="F35" t="str">
            <v>JEFE DE LA OFICINA DE CONTROL INTERNO DEL DAPR</v>
          </cell>
          <cell r="G35"/>
          <cell r="H35">
            <v>2234</v>
          </cell>
          <cell r="I35">
            <v>3700000</v>
          </cell>
          <cell r="J35">
            <v>3700000</v>
          </cell>
          <cell r="K35">
            <v>38077</v>
          </cell>
          <cell r="M35">
            <v>3700000</v>
          </cell>
          <cell r="N35"/>
          <cell r="O35">
            <v>0</v>
          </cell>
          <cell r="P35"/>
          <cell r="Q35">
            <v>0</v>
          </cell>
          <cell r="R35"/>
          <cell r="S35">
            <v>3700000</v>
          </cell>
        </row>
        <row r="36">
          <cell r="A36">
            <v>16736706</v>
          </cell>
          <cell r="B36" t="str">
            <v>JUAN PABLO CORRALES ARENAS</v>
          </cell>
          <cell r="C36" t="str">
            <v>UCL CALI</v>
          </cell>
          <cell r="D36" t="str">
            <v>JOVENES EN ACCION</v>
          </cell>
          <cell r="E36" t="str">
            <v>cnt</v>
          </cell>
          <cell r="F36" t="str">
            <v>COORDINADORA NACIONAL PROGRAMA JOVENES EN ACCION</v>
          </cell>
          <cell r="G36"/>
          <cell r="H36">
            <v>2177</v>
          </cell>
          <cell r="I36">
            <v>2300000</v>
          </cell>
          <cell r="J36">
            <v>2300000</v>
          </cell>
          <cell r="K36">
            <v>37986</v>
          </cell>
          <cell r="M36">
            <v>0</v>
          </cell>
          <cell r="N36"/>
          <cell r="O36">
            <v>0</v>
          </cell>
          <cell r="P36"/>
          <cell r="Q36">
            <v>2300000</v>
          </cell>
          <cell r="R36"/>
          <cell r="S36">
            <v>2300000</v>
          </cell>
        </row>
        <row r="37">
          <cell r="A37">
            <v>17160384</v>
          </cell>
          <cell r="B37" t="str">
            <v>FERNANDO BERNAL CASTILLO</v>
          </cell>
          <cell r="C37"/>
          <cell r="D37" t="str">
            <v>INFRAESTRUCTURA PARA LA PAZ</v>
          </cell>
          <cell r="E37" t="str">
            <v>cnt</v>
          </cell>
          <cell r="F37" t="str">
            <v>COORDINADOR PROGRAMA GESTION COMUNITARIA DEL PLAN COLOMBIA</v>
          </cell>
          <cell r="G37"/>
          <cell r="H37">
            <v>2229</v>
          </cell>
          <cell r="I37">
            <v>3000000</v>
          </cell>
          <cell r="J37">
            <v>3000000</v>
          </cell>
          <cell r="K37">
            <v>38077</v>
          </cell>
          <cell r="M37">
            <v>3000000</v>
          </cell>
          <cell r="N37"/>
          <cell r="O37">
            <v>0</v>
          </cell>
          <cell r="P37"/>
          <cell r="Q37">
            <v>0</v>
          </cell>
          <cell r="R37"/>
          <cell r="S37">
            <v>3000000</v>
          </cell>
        </row>
        <row r="38">
          <cell r="A38">
            <v>17172617</v>
          </cell>
          <cell r="B38" t="str">
            <v>LUIS RIGOBERTO GUTIERREZ CASTILLO</v>
          </cell>
          <cell r="C38"/>
          <cell r="D38" t="str">
            <v>FINANCIERA</v>
          </cell>
          <cell r="E38" t="str">
            <v>cnt</v>
          </cell>
          <cell r="F38" t="str">
            <v>COORDINADOR DE TESORERIA FIP</v>
          </cell>
          <cell r="G38"/>
          <cell r="H38">
            <v>1047</v>
          </cell>
          <cell r="I38">
            <v>2000000</v>
          </cell>
          <cell r="J38">
            <v>2000000</v>
          </cell>
          <cell r="K38">
            <v>38077</v>
          </cell>
          <cell r="M38">
            <v>2000000</v>
          </cell>
          <cell r="N38"/>
          <cell r="O38">
            <v>0</v>
          </cell>
          <cell r="P38"/>
          <cell r="Q38">
            <v>0</v>
          </cell>
          <cell r="R38"/>
          <cell r="S38">
            <v>2000000</v>
          </cell>
        </row>
        <row r="39">
          <cell r="A39">
            <v>17187701</v>
          </cell>
          <cell r="B39" t="str">
            <v>ENRIQUE ALMEIRO VELASQUEZ RUIZ</v>
          </cell>
          <cell r="C39"/>
          <cell r="D39" t="str">
            <v>FAMILIAS EN ACCION</v>
          </cell>
          <cell r="E39" t="str">
            <v>cnt</v>
          </cell>
          <cell r="F39" t="str">
            <v>COORDINADORA PROGRAMA FAMILIAS EN ACCION</v>
          </cell>
          <cell r="G39"/>
          <cell r="H39">
            <v>2140</v>
          </cell>
          <cell r="I39">
            <v>4000000</v>
          </cell>
          <cell r="J39">
            <v>4000000</v>
          </cell>
          <cell r="K39">
            <v>38077</v>
          </cell>
          <cell r="M39">
            <v>4000000</v>
          </cell>
          <cell r="N39"/>
          <cell r="O39">
            <v>0</v>
          </cell>
          <cell r="P39"/>
          <cell r="Q39">
            <v>0</v>
          </cell>
          <cell r="R39"/>
          <cell r="S39">
            <v>4000000</v>
          </cell>
        </row>
        <row r="40">
          <cell r="A40">
            <v>17316399</v>
          </cell>
          <cell r="B40" t="str">
            <v>ALEJANDRO VARGAS CUELLAR</v>
          </cell>
          <cell r="C40" t="str">
            <v>UCR META</v>
          </cell>
          <cell r="D40" t="str">
            <v>FAMILIAS EN ACCION</v>
          </cell>
          <cell r="E40" t="str">
            <v>cnt</v>
          </cell>
          <cell r="F40" t="str">
            <v>COORDINADORA PROGRAMA FAMILIAS EN ACCION</v>
          </cell>
          <cell r="G40"/>
          <cell r="H40">
            <v>2142</v>
          </cell>
          <cell r="I40">
            <v>3400000</v>
          </cell>
          <cell r="J40">
            <v>3400000</v>
          </cell>
          <cell r="K40">
            <v>38077</v>
          </cell>
          <cell r="M40">
            <v>0</v>
          </cell>
          <cell r="N40"/>
          <cell r="O40">
            <v>3400000</v>
          </cell>
          <cell r="P40"/>
          <cell r="Q40">
            <v>0</v>
          </cell>
          <cell r="R40"/>
          <cell r="S40">
            <v>3400000</v>
          </cell>
        </row>
        <row r="41">
          <cell r="A41">
            <v>18126104</v>
          </cell>
          <cell r="B41" t="str">
            <v>CESAR AUGUSTO LIÑEIRO CORONADO</v>
          </cell>
          <cell r="C41" t="str">
            <v>ucr PUTUMAYO</v>
          </cell>
          <cell r="D41" t="str">
            <v>FAMILIAS GUARDABOSQUES</v>
          </cell>
          <cell r="E41" t="str">
            <v>cnt</v>
          </cell>
          <cell r="F41" t="str">
            <v>COORDINADOR PROGRAMA FAMILIAS GUARDABOSQUES</v>
          </cell>
          <cell r="G41" t="str">
            <v>CONSEJERIA PRESIDENCIAL PLAN COLOMBIA</v>
          </cell>
          <cell r="H41">
            <v>2293</v>
          </cell>
          <cell r="I41">
            <v>2600000</v>
          </cell>
          <cell r="J41">
            <v>2600000</v>
          </cell>
          <cell r="K41">
            <v>38077</v>
          </cell>
          <cell r="M41">
            <v>0</v>
          </cell>
          <cell r="N41"/>
          <cell r="O41">
            <v>2600000</v>
          </cell>
          <cell r="P41"/>
          <cell r="Q41">
            <v>0</v>
          </cell>
          <cell r="R41"/>
          <cell r="S41">
            <v>2600000</v>
          </cell>
        </row>
        <row r="42">
          <cell r="A42">
            <v>18507855</v>
          </cell>
          <cell r="B42" t="str">
            <v>LUIS HERNANDO RAVE RESTREPO</v>
          </cell>
          <cell r="C42" t="str">
            <v>BOGOTA</v>
          </cell>
          <cell r="D42" t="str">
            <v>COORDINACION NACIONAL DE REGIONALES</v>
          </cell>
          <cell r="E42" t="str">
            <v>cnt</v>
          </cell>
          <cell r="F42" t="str">
            <v>DIRECTOR DE PLANEACION</v>
          </cell>
          <cell r="G42" t="str">
            <v>CONSEJERIA PRESIDENCIAL PLAN COLOMBIA</v>
          </cell>
          <cell r="H42">
            <v>2280</v>
          </cell>
          <cell r="I42">
            <v>2900000</v>
          </cell>
          <cell r="J42">
            <v>2900000</v>
          </cell>
          <cell r="K42">
            <v>38077</v>
          </cell>
          <cell r="M42">
            <v>0</v>
          </cell>
          <cell r="N42"/>
          <cell r="O42">
            <v>2900000</v>
          </cell>
          <cell r="P42"/>
          <cell r="Q42">
            <v>0</v>
          </cell>
          <cell r="R42"/>
          <cell r="S42">
            <v>2900000</v>
          </cell>
        </row>
        <row r="43">
          <cell r="A43">
            <v>19063083</v>
          </cell>
          <cell r="B43" t="str">
            <v>EDGAR ELIAS PEREZ SANCHEZ</v>
          </cell>
          <cell r="C43" t="str">
            <v>BOGOTA</v>
          </cell>
          <cell r="D43" t="str">
            <v>DESARROLLO ALTERNATIVO</v>
          </cell>
          <cell r="E43" t="str">
            <v>cnt</v>
          </cell>
          <cell r="F43" t="str">
            <v>DIRECCION DE GESTION Y FINANCIERA DEL PNDA</v>
          </cell>
          <cell r="G43" t="str">
            <v>CONSEJERIA PRESIDENCIAL PLAN COLOMBIA</v>
          </cell>
          <cell r="H43">
            <v>2277</v>
          </cell>
          <cell r="I43">
            <v>4000000</v>
          </cell>
          <cell r="J43">
            <v>4000000</v>
          </cell>
          <cell r="K43">
            <v>38077</v>
          </cell>
          <cell r="M43">
            <v>4000000</v>
          </cell>
          <cell r="N43"/>
          <cell r="O43">
            <v>0</v>
          </cell>
          <cell r="P43"/>
          <cell r="Q43">
            <v>0</v>
          </cell>
          <cell r="R43"/>
          <cell r="S43">
            <v>4000000</v>
          </cell>
        </row>
        <row r="44">
          <cell r="A44">
            <v>19102560</v>
          </cell>
          <cell r="B44" t="str">
            <v>JOSE TOMAS ESCALLON AVILA</v>
          </cell>
          <cell r="C44"/>
          <cell r="D44" t="str">
            <v>FAMILIAS EN ACCION</v>
          </cell>
          <cell r="E44" t="str">
            <v>cnt</v>
          </cell>
          <cell r="F44" t="str">
            <v>COORDINADORA PROGRAMA FAMILIAS EN ACCION</v>
          </cell>
          <cell r="G44"/>
          <cell r="H44">
            <v>2110</v>
          </cell>
          <cell r="I44">
            <v>1300000</v>
          </cell>
          <cell r="J44">
            <v>1300000</v>
          </cell>
          <cell r="K44">
            <v>38077</v>
          </cell>
          <cell r="M44">
            <v>1300000</v>
          </cell>
          <cell r="N44"/>
          <cell r="O44">
            <v>0</v>
          </cell>
          <cell r="P44"/>
          <cell r="Q44">
            <v>0</v>
          </cell>
          <cell r="R44"/>
          <cell r="S44">
            <v>1300000</v>
          </cell>
        </row>
        <row r="45">
          <cell r="A45">
            <v>19159789</v>
          </cell>
          <cell r="B45" t="str">
            <v>JOSE RAMIRO PERDOMO ARDILA</v>
          </cell>
          <cell r="C45"/>
          <cell r="D45" t="str">
            <v>CONTROL INTERNO</v>
          </cell>
          <cell r="E45" t="str">
            <v>cnt</v>
          </cell>
          <cell r="F45" t="str">
            <v>JEFE OFICINA CONTROL INTERNO DAPR</v>
          </cell>
          <cell r="G45"/>
          <cell r="H45">
            <v>1032</v>
          </cell>
          <cell r="I45">
            <v>5200000</v>
          </cell>
          <cell r="J45">
            <v>5200000</v>
          </cell>
          <cell r="K45">
            <v>38077</v>
          </cell>
          <cell r="M45">
            <v>5200000</v>
          </cell>
          <cell r="N45"/>
          <cell r="O45">
            <v>0</v>
          </cell>
          <cell r="P45"/>
          <cell r="Q45">
            <v>0</v>
          </cell>
          <cell r="R45"/>
          <cell r="S45">
            <v>5200000</v>
          </cell>
        </row>
        <row r="46">
          <cell r="A46">
            <v>19163122</v>
          </cell>
          <cell r="B46" t="str">
            <v>JAIME ENRIQUE BENAVIDES PINTO</v>
          </cell>
          <cell r="C46"/>
          <cell r="D46" t="str">
            <v>FAMILIAS EN ACCION</v>
          </cell>
          <cell r="E46" t="str">
            <v>cnt</v>
          </cell>
          <cell r="F46" t="str">
            <v>COORDINADORA PROGRAMA FAMILIAS EN ACCION</v>
          </cell>
          <cell r="G46"/>
          <cell r="H46">
            <v>2101</v>
          </cell>
          <cell r="I46">
            <v>5000000</v>
          </cell>
          <cell r="J46">
            <v>5000000</v>
          </cell>
          <cell r="K46">
            <v>38077</v>
          </cell>
          <cell r="M46">
            <v>5000000</v>
          </cell>
          <cell r="N46"/>
          <cell r="O46">
            <v>0</v>
          </cell>
          <cell r="P46"/>
          <cell r="Q46">
            <v>0</v>
          </cell>
          <cell r="R46"/>
          <cell r="S46">
            <v>5000000</v>
          </cell>
        </row>
        <row r="47">
          <cell r="A47">
            <v>19238066</v>
          </cell>
          <cell r="B47" t="str">
            <v>RAFAEL HUMBERTO LOPEZ PUERTO</v>
          </cell>
          <cell r="C47"/>
          <cell r="D47" t="str">
            <v>JURIDICA</v>
          </cell>
          <cell r="E47" t="str">
            <v>cnt</v>
          </cell>
          <cell r="F47" t="str">
            <v>DIRECTORA OFICINA JURIDICA DEL FIP</v>
          </cell>
          <cell r="G47"/>
          <cell r="H47">
            <v>2214</v>
          </cell>
          <cell r="I47">
            <v>1600000</v>
          </cell>
          <cell r="J47">
            <v>1600000</v>
          </cell>
          <cell r="K47">
            <v>37986</v>
          </cell>
          <cell r="M47">
            <v>1600000</v>
          </cell>
          <cell r="N47"/>
          <cell r="O47">
            <v>0</v>
          </cell>
          <cell r="P47"/>
          <cell r="Q47">
            <v>0</v>
          </cell>
          <cell r="R47"/>
          <cell r="S47">
            <v>1600000</v>
          </cell>
        </row>
        <row r="48">
          <cell r="A48">
            <v>19274003</v>
          </cell>
          <cell r="B48" t="str">
            <v>MARCO ANTONIO RODRIGUEZ FLECHAS</v>
          </cell>
          <cell r="C48" t="str">
            <v>UCR GUAINIA</v>
          </cell>
          <cell r="D48" t="str">
            <v>COORDINACION NACIONAL DE REGIONALES</v>
          </cell>
          <cell r="E48" t="str">
            <v>cnt</v>
          </cell>
          <cell r="F48" t="str">
            <v>COORDINACION NACIONAL DE REGIONALES</v>
          </cell>
          <cell r="G48"/>
          <cell r="H48">
            <v>2266</v>
          </cell>
          <cell r="I48">
            <v>3132000</v>
          </cell>
          <cell r="J48">
            <v>3132000</v>
          </cell>
          <cell r="K48">
            <v>37986</v>
          </cell>
          <cell r="M48">
            <v>0</v>
          </cell>
          <cell r="N48"/>
          <cell r="O48">
            <v>3132000</v>
          </cell>
          <cell r="P48"/>
          <cell r="Q48">
            <v>0</v>
          </cell>
          <cell r="R48"/>
          <cell r="S48">
            <v>3132000</v>
          </cell>
        </row>
        <row r="49">
          <cell r="A49">
            <v>19295395</v>
          </cell>
          <cell r="B49" t="str">
            <v>OSCAR DARIO RODRIGUEZ POSADA</v>
          </cell>
          <cell r="C49" t="str">
            <v>BOGOTA</v>
          </cell>
          <cell r="D49" t="str">
            <v>FINANCIERA - GRUPO ESTONE</v>
          </cell>
          <cell r="E49" t="str">
            <v>ops</v>
          </cell>
          <cell r="F49" t="str">
            <v>Asesor Financiero FIP - Area de Contabilidad</v>
          </cell>
          <cell r="G49" t="str">
            <v>FINANCIERA - GRUPO ESTONE</v>
          </cell>
          <cell r="H49">
            <v>20030814</v>
          </cell>
          <cell r="I49">
            <v>2500000</v>
          </cell>
          <cell r="J49">
            <v>2500000</v>
          </cell>
          <cell r="K49">
            <v>37986</v>
          </cell>
          <cell r="M49">
            <v>2500000</v>
          </cell>
          <cell r="N49"/>
          <cell r="O49">
            <v>0</v>
          </cell>
          <cell r="P49"/>
          <cell r="Q49">
            <v>0</v>
          </cell>
          <cell r="R49"/>
          <cell r="S49">
            <v>2500000</v>
          </cell>
        </row>
        <row r="50">
          <cell r="A50">
            <v>19308794</v>
          </cell>
          <cell r="B50" t="str">
            <v>PEDRO NEFTALI BELTRAN MEDINA</v>
          </cell>
          <cell r="C50"/>
          <cell r="D50" t="str">
            <v>ADMINISTRATIVA</v>
          </cell>
          <cell r="E50" t="str">
            <v>cnt</v>
          </cell>
          <cell r="F50" t="str">
            <v>COORDINADOR ADMINISTRATIVO FIP</v>
          </cell>
          <cell r="G50"/>
          <cell r="H50">
            <v>1013</v>
          </cell>
          <cell r="I50">
            <v>2200000</v>
          </cell>
          <cell r="J50">
            <v>2200000</v>
          </cell>
          <cell r="K50">
            <v>38077</v>
          </cell>
          <cell r="M50">
            <v>2200000</v>
          </cell>
          <cell r="N50"/>
          <cell r="O50">
            <v>0</v>
          </cell>
          <cell r="P50"/>
          <cell r="Q50">
            <v>0</v>
          </cell>
          <cell r="R50"/>
          <cell r="S50">
            <v>2200000</v>
          </cell>
        </row>
        <row r="51">
          <cell r="A51">
            <v>19346907</v>
          </cell>
          <cell r="B51" t="str">
            <v>JAIME CASTIBLANCO BARBOSA</v>
          </cell>
          <cell r="C51"/>
          <cell r="D51" t="str">
            <v>FAMILIAS EN ACCION</v>
          </cell>
          <cell r="E51" t="str">
            <v>cnt</v>
          </cell>
          <cell r="F51" t="str">
            <v>COORDINADORA PROGRAMA FAMILIAS EN ACCION</v>
          </cell>
          <cell r="G51"/>
          <cell r="H51">
            <v>2105</v>
          </cell>
          <cell r="I51">
            <v>3400000</v>
          </cell>
          <cell r="J51">
            <v>3400000</v>
          </cell>
          <cell r="K51">
            <v>38077</v>
          </cell>
          <cell r="M51">
            <v>3400000</v>
          </cell>
          <cell r="N51"/>
          <cell r="O51">
            <v>0</v>
          </cell>
          <cell r="P51"/>
          <cell r="Q51">
            <v>0</v>
          </cell>
          <cell r="R51"/>
          <cell r="S51">
            <v>3400000</v>
          </cell>
        </row>
        <row r="52">
          <cell r="A52">
            <v>19352065</v>
          </cell>
          <cell r="B52" t="str">
            <v>OMAR ADOLFO CAJIAO OBANDO</v>
          </cell>
          <cell r="C52"/>
          <cell r="D52" t="str">
            <v>FAMILIAS EN ACCION</v>
          </cell>
          <cell r="E52" t="str">
            <v>cnt</v>
          </cell>
          <cell r="F52" t="str">
            <v>COORDINADORA PROGRAMA FAMILIAS EN ACCION</v>
          </cell>
          <cell r="G52"/>
          <cell r="H52">
            <v>2102</v>
          </cell>
          <cell r="I52">
            <v>4000000</v>
          </cell>
          <cell r="J52">
            <v>4000000</v>
          </cell>
          <cell r="K52">
            <v>38077</v>
          </cell>
          <cell r="M52">
            <v>4000000</v>
          </cell>
          <cell r="N52"/>
          <cell r="O52">
            <v>0</v>
          </cell>
          <cell r="P52"/>
          <cell r="Q52">
            <v>0</v>
          </cell>
          <cell r="R52"/>
          <cell r="S52">
            <v>4000000</v>
          </cell>
        </row>
        <row r="53">
          <cell r="A53">
            <v>19379626</v>
          </cell>
          <cell r="B53" t="str">
            <v>NELSON LESMES ACOSTA</v>
          </cell>
          <cell r="C53" t="str">
            <v>BOGOTA</v>
          </cell>
          <cell r="D53" t="str">
            <v>EMPLEO EN ACCION</v>
          </cell>
          <cell r="E53" t="str">
            <v>cnt</v>
          </cell>
          <cell r="F53" t="str">
            <v>COORDINADOR PROGRAMA EMPLEO EN ACCION</v>
          </cell>
          <cell r="G53" t="str">
            <v>RED DE APOYO SOCIAL</v>
          </cell>
          <cell r="H53">
            <v>2289</v>
          </cell>
          <cell r="I53">
            <v>3500000</v>
          </cell>
          <cell r="J53">
            <v>3500000</v>
          </cell>
          <cell r="K53">
            <v>38077</v>
          </cell>
          <cell r="M53">
            <v>3500000</v>
          </cell>
          <cell r="N53"/>
          <cell r="O53">
            <v>0</v>
          </cell>
          <cell r="P53"/>
          <cell r="Q53">
            <v>0</v>
          </cell>
          <cell r="R53"/>
          <cell r="S53">
            <v>3500000</v>
          </cell>
        </row>
        <row r="54">
          <cell r="A54">
            <v>19382751</v>
          </cell>
          <cell r="B54" t="str">
            <v>JAIRO CELIS PARDO</v>
          </cell>
          <cell r="C54" t="str">
            <v>BOGOTA</v>
          </cell>
          <cell r="D54" t="str">
            <v>CONTROL INTERNO</v>
          </cell>
          <cell r="E54" t="str">
            <v>cnt</v>
          </cell>
          <cell r="F54" t="str">
            <v>JEFE DE LA OFICINA DE CONTROL INTERNO DEL DAPR</v>
          </cell>
          <cell r="G54" t="str">
            <v>DAPR</v>
          </cell>
          <cell r="H54">
            <v>2283</v>
          </cell>
          <cell r="I54">
            <v>3700000</v>
          </cell>
          <cell r="J54">
            <v>3700000</v>
          </cell>
          <cell r="K54">
            <v>38077</v>
          </cell>
          <cell r="M54">
            <v>3700000</v>
          </cell>
          <cell r="N54"/>
          <cell r="O54">
            <v>0</v>
          </cell>
          <cell r="P54"/>
          <cell r="Q54">
            <v>0</v>
          </cell>
          <cell r="R54"/>
          <cell r="S54">
            <v>3700000</v>
          </cell>
        </row>
        <row r="55">
          <cell r="A55">
            <v>19412062</v>
          </cell>
          <cell r="B55" t="str">
            <v>HERNANDO BORJA CARDONA</v>
          </cell>
          <cell r="C55"/>
          <cell r="D55" t="str">
            <v>FINANCIERA</v>
          </cell>
          <cell r="E55" t="str">
            <v>cnt</v>
          </cell>
          <cell r="F55" t="str">
            <v>CONTADOR DEL FIP</v>
          </cell>
          <cell r="G55"/>
          <cell r="H55">
            <v>2157</v>
          </cell>
          <cell r="I55">
            <v>4000000</v>
          </cell>
          <cell r="J55">
            <v>4000000</v>
          </cell>
          <cell r="K55">
            <v>38077</v>
          </cell>
          <cell r="M55">
            <v>4000000</v>
          </cell>
          <cell r="N55"/>
          <cell r="O55">
            <v>0</v>
          </cell>
          <cell r="P55"/>
          <cell r="Q55">
            <v>0</v>
          </cell>
          <cell r="R55"/>
          <cell r="S55">
            <v>4000000</v>
          </cell>
        </row>
        <row r="56">
          <cell r="A56">
            <v>19414094</v>
          </cell>
          <cell r="B56" t="str">
            <v>EDUARDO CAMPOS CAMPOS</v>
          </cell>
          <cell r="C56" t="str">
            <v>BOGOTA</v>
          </cell>
          <cell r="D56" t="str">
            <v>FAMILIAS GUARDABOSQUES</v>
          </cell>
          <cell r="E56" t="str">
            <v>cnt</v>
          </cell>
          <cell r="F56" t="str">
            <v>COORDINADOR PROGRAMA FAMILIAS GUARDABOSQUES</v>
          </cell>
          <cell r="G56" t="str">
            <v>CONSEJERIA PRESIDENCIAL PLAN COLOMBIA</v>
          </cell>
          <cell r="H56">
            <v>2282</v>
          </cell>
          <cell r="I56">
            <v>3140000</v>
          </cell>
          <cell r="J56">
            <v>3140000</v>
          </cell>
          <cell r="K56">
            <v>38077</v>
          </cell>
          <cell r="M56">
            <v>3140000</v>
          </cell>
          <cell r="N56"/>
          <cell r="O56">
            <v>0</v>
          </cell>
          <cell r="P56"/>
          <cell r="Q56">
            <v>0</v>
          </cell>
          <cell r="R56"/>
          <cell r="S56">
            <v>3140000</v>
          </cell>
        </row>
        <row r="57">
          <cell r="A57">
            <v>19453490</v>
          </cell>
          <cell r="B57" t="str">
            <v>LUIS HERNANDO QUIROGA RODRIGUEZ</v>
          </cell>
          <cell r="C57" t="str">
            <v>BOGOTA</v>
          </cell>
          <cell r="D57" t="str">
            <v>DESARROLLO ALTERNATIVO</v>
          </cell>
          <cell r="E57" t="str">
            <v>cnt</v>
          </cell>
          <cell r="F57" t="str">
            <v>DIRECCION DE GESTION Y FINANCIERA DEL PNDA</v>
          </cell>
          <cell r="G57" t="str">
            <v>CONSEJERIA PRESIDENCIAL PLAN COLOMBIA</v>
          </cell>
          <cell r="H57">
            <v>2278</v>
          </cell>
          <cell r="I57">
            <v>4000000</v>
          </cell>
          <cell r="J57">
            <v>4000000</v>
          </cell>
          <cell r="K57">
            <v>38077</v>
          </cell>
          <cell r="M57">
            <v>4000000</v>
          </cell>
          <cell r="N57"/>
          <cell r="O57">
            <v>0</v>
          </cell>
          <cell r="P57"/>
          <cell r="Q57">
            <v>0</v>
          </cell>
          <cell r="R57"/>
          <cell r="S57">
            <v>4000000</v>
          </cell>
        </row>
        <row r="58">
          <cell r="A58">
            <v>19456398</v>
          </cell>
          <cell r="B58" t="str">
            <v>HENRY OSWALDO GARZON GARCIA</v>
          </cell>
          <cell r="C58"/>
          <cell r="D58" t="str">
            <v>ADMINISTRATIVA</v>
          </cell>
          <cell r="E58" t="str">
            <v>cnt</v>
          </cell>
          <cell r="F58" t="str">
            <v>COORDINADOR ADMINISTRATIVO FIP</v>
          </cell>
          <cell r="G58"/>
          <cell r="H58">
            <v>1021</v>
          </cell>
          <cell r="I58">
            <v>3000000</v>
          </cell>
          <cell r="J58">
            <v>3000000</v>
          </cell>
          <cell r="K58">
            <v>38077</v>
          </cell>
          <cell r="M58">
            <v>3000000</v>
          </cell>
          <cell r="N58"/>
          <cell r="O58">
            <v>0</v>
          </cell>
          <cell r="P58"/>
          <cell r="Q58">
            <v>0</v>
          </cell>
          <cell r="R58"/>
          <cell r="S58">
            <v>3000000</v>
          </cell>
        </row>
        <row r="59">
          <cell r="A59">
            <v>19479712</v>
          </cell>
          <cell r="B59" t="str">
            <v>CARLOS ENRIQUE GUERRERO RAMOS</v>
          </cell>
          <cell r="C59"/>
          <cell r="D59" t="str">
            <v>FAMILIAS EN ACCION</v>
          </cell>
          <cell r="E59" t="str">
            <v>cnt</v>
          </cell>
          <cell r="F59" t="str">
            <v>COORDINADORA PROGRAMA FAMILIAS EN ACCION</v>
          </cell>
          <cell r="G59"/>
          <cell r="H59">
            <v>2113</v>
          </cell>
          <cell r="I59">
            <v>5000000</v>
          </cell>
          <cell r="J59">
            <v>5000000</v>
          </cell>
          <cell r="K59">
            <v>38077</v>
          </cell>
          <cell r="M59">
            <v>5000000</v>
          </cell>
          <cell r="N59"/>
          <cell r="O59">
            <v>0</v>
          </cell>
          <cell r="P59"/>
          <cell r="Q59">
            <v>0</v>
          </cell>
          <cell r="R59"/>
          <cell r="S59">
            <v>5000000</v>
          </cell>
        </row>
        <row r="60">
          <cell r="A60">
            <v>19480622</v>
          </cell>
          <cell r="B60" t="str">
            <v>JUAN CARLOS PARRA MORALES</v>
          </cell>
          <cell r="C60"/>
          <cell r="D60" t="str">
            <v>FINANCIERA</v>
          </cell>
          <cell r="E60" t="str">
            <v>cnt</v>
          </cell>
          <cell r="F60" t="str">
            <v>COORDINADOR CENTRAL DE CUENTAS FIP</v>
          </cell>
          <cell r="G60"/>
          <cell r="H60">
            <v>1048</v>
          </cell>
          <cell r="I60">
            <v>3400000</v>
          </cell>
          <cell r="J60">
            <v>3400000</v>
          </cell>
          <cell r="K60">
            <v>38077</v>
          </cell>
          <cell r="M60">
            <v>3400000</v>
          </cell>
          <cell r="N60"/>
          <cell r="O60">
            <v>0</v>
          </cell>
          <cell r="P60"/>
          <cell r="Q60">
            <v>0</v>
          </cell>
          <cell r="R60"/>
          <cell r="S60">
            <v>3400000</v>
          </cell>
        </row>
        <row r="61">
          <cell r="A61">
            <v>19482517</v>
          </cell>
          <cell r="B61" t="str">
            <v>CARLOS ERNESTO JARAMILLO BARRERO</v>
          </cell>
          <cell r="C61"/>
          <cell r="D61" t="str">
            <v>PLANEACION</v>
          </cell>
          <cell r="E61" t="str">
            <v>cnt</v>
          </cell>
          <cell r="F61" t="str">
            <v>ASESORA PLANEACIÓN PLAN COLOMBIA</v>
          </cell>
          <cell r="G61"/>
          <cell r="H61">
            <v>1023</v>
          </cell>
          <cell r="I61">
            <v>3000000</v>
          </cell>
          <cell r="J61">
            <v>3000000</v>
          </cell>
          <cell r="K61">
            <v>38077</v>
          </cell>
          <cell r="M61">
            <v>3000000</v>
          </cell>
          <cell r="N61"/>
          <cell r="O61">
            <v>0</v>
          </cell>
          <cell r="P61"/>
          <cell r="Q61">
            <v>0</v>
          </cell>
          <cell r="R61"/>
          <cell r="S61">
            <v>3000000</v>
          </cell>
        </row>
        <row r="62">
          <cell r="A62">
            <v>20620365</v>
          </cell>
          <cell r="B62" t="str">
            <v>LEONOR GUZMAN PRADA</v>
          </cell>
          <cell r="C62"/>
          <cell r="D62" t="str">
            <v>CONVENIOS DE COOPERACION TECNICA</v>
          </cell>
          <cell r="E62" t="str">
            <v>cnt</v>
          </cell>
          <cell r="F62" t="str">
            <v>DIRECTORA AREA DE CONVENIOS INTERNACIONALES E INTERINSTITUCIONALES DEL FONDO DE INVERSION PARA LA PAZ DEL DAPR</v>
          </cell>
          <cell r="G62"/>
          <cell r="H62">
            <v>2247</v>
          </cell>
          <cell r="I62">
            <v>4000000</v>
          </cell>
          <cell r="J62">
            <v>4000000</v>
          </cell>
          <cell r="K62">
            <v>38077</v>
          </cell>
          <cell r="M62">
            <v>4000000</v>
          </cell>
          <cell r="N62"/>
          <cell r="O62">
            <v>0</v>
          </cell>
          <cell r="P62"/>
          <cell r="Q62">
            <v>0</v>
          </cell>
          <cell r="R62"/>
          <cell r="S62">
            <v>4000000</v>
          </cell>
        </row>
        <row r="63">
          <cell r="A63">
            <v>20858579</v>
          </cell>
          <cell r="B63" t="str">
            <v>LAUDICE ZUBIETA MORENO</v>
          </cell>
          <cell r="C63"/>
          <cell r="D63" t="str">
            <v>JURIDICA</v>
          </cell>
          <cell r="E63" t="str">
            <v>ops</v>
          </cell>
          <cell r="F63" t="str">
            <v>DIRECTOR JURIDICO FONDO DE INVERSIÓN PARA LA PAZ</v>
          </cell>
          <cell r="G63"/>
          <cell r="H63">
            <v>20030842</v>
          </cell>
          <cell r="I63">
            <v>1300000</v>
          </cell>
          <cell r="J63">
            <v>1300000</v>
          </cell>
          <cell r="K63">
            <v>37986</v>
          </cell>
          <cell r="M63">
            <v>1300000</v>
          </cell>
          <cell r="N63"/>
          <cell r="O63">
            <v>0</v>
          </cell>
          <cell r="P63"/>
          <cell r="Q63">
            <v>0</v>
          </cell>
          <cell r="R63"/>
          <cell r="S63">
            <v>1300000</v>
          </cell>
        </row>
        <row r="64">
          <cell r="A64">
            <v>21066384</v>
          </cell>
          <cell r="B64" t="str">
            <v>CARMEN LUCIA PACHECO RESTREPO</v>
          </cell>
          <cell r="C64"/>
          <cell r="D64" t="str">
            <v>JURIDICA</v>
          </cell>
          <cell r="E64" t="str">
            <v>cnt</v>
          </cell>
          <cell r="F64" t="str">
            <v>DIRECTORA OFICINA JURIDICA DEL FIP</v>
          </cell>
          <cell r="G64"/>
          <cell r="H64">
            <v>2211</v>
          </cell>
          <cell r="I64">
            <v>4200000</v>
          </cell>
          <cell r="J64">
            <v>4200000</v>
          </cell>
          <cell r="K64">
            <v>38077</v>
          </cell>
          <cell r="M64">
            <v>4200000</v>
          </cell>
          <cell r="N64"/>
          <cell r="O64">
            <v>0</v>
          </cell>
          <cell r="P64"/>
          <cell r="Q64">
            <v>0</v>
          </cell>
          <cell r="R64"/>
          <cell r="S64">
            <v>4200000</v>
          </cell>
        </row>
        <row r="65">
          <cell r="A65">
            <v>21066522</v>
          </cell>
          <cell r="B65" t="str">
            <v>FLORA HELENA GARCIA DE ACHURY</v>
          </cell>
          <cell r="C65"/>
          <cell r="D65" t="str">
            <v>EMPLEO EN ACCION</v>
          </cell>
          <cell r="E65" t="str">
            <v>cnt</v>
          </cell>
          <cell r="F65" t="str">
            <v>COORDINADOR DE EMPLEO EN ACCIÓN</v>
          </cell>
          <cell r="G65"/>
          <cell r="H65">
            <v>2086</v>
          </cell>
          <cell r="I65">
            <v>5000000</v>
          </cell>
          <cell r="J65">
            <v>5000000</v>
          </cell>
          <cell r="K65">
            <v>38077</v>
          </cell>
          <cell r="M65">
            <v>5000000</v>
          </cell>
          <cell r="N65"/>
          <cell r="O65">
            <v>0</v>
          </cell>
          <cell r="P65"/>
          <cell r="Q65">
            <v>0</v>
          </cell>
          <cell r="R65"/>
          <cell r="S65">
            <v>5000000</v>
          </cell>
        </row>
        <row r="66">
          <cell r="A66">
            <v>21070398</v>
          </cell>
          <cell r="B66" t="str">
            <v>MARIA CLAUDIA CORTES CAMACHO</v>
          </cell>
          <cell r="C66"/>
          <cell r="D66" t="str">
            <v>EMPLEO EN ACCION</v>
          </cell>
          <cell r="E66" t="str">
            <v>cnt</v>
          </cell>
          <cell r="F66" t="str">
            <v>COORDINADOR DE EMPLEO EN ACCIÓN</v>
          </cell>
          <cell r="G66"/>
          <cell r="H66">
            <v>2085</v>
          </cell>
          <cell r="I66">
            <v>3500000</v>
          </cell>
          <cell r="J66">
            <v>3500000</v>
          </cell>
          <cell r="K66">
            <v>38077</v>
          </cell>
          <cell r="M66">
            <v>3500000</v>
          </cell>
          <cell r="N66"/>
          <cell r="O66">
            <v>0</v>
          </cell>
          <cell r="P66"/>
          <cell r="Q66">
            <v>0</v>
          </cell>
          <cell r="R66"/>
          <cell r="S66">
            <v>3500000</v>
          </cell>
        </row>
        <row r="67">
          <cell r="A67">
            <v>21176158</v>
          </cell>
          <cell r="B67" t="str">
            <v>VILMA AHUMADA SABOGAL</v>
          </cell>
          <cell r="C67"/>
          <cell r="D67" t="str">
            <v>ARCHIVO - DAPR</v>
          </cell>
          <cell r="E67" t="str">
            <v>cnt</v>
          </cell>
          <cell r="F67" t="str">
            <v>COORDINADOR ADMINISTRATIVO FIP</v>
          </cell>
          <cell r="G67"/>
          <cell r="H67">
            <v>1011</v>
          </cell>
          <cell r="I67">
            <v>1000000</v>
          </cell>
          <cell r="J67">
            <v>1000000</v>
          </cell>
          <cell r="K67">
            <v>38077</v>
          </cell>
          <cell r="M67">
            <v>1000000</v>
          </cell>
          <cell r="N67"/>
          <cell r="O67">
            <v>0</v>
          </cell>
          <cell r="P67"/>
          <cell r="Q67">
            <v>0</v>
          </cell>
          <cell r="R67"/>
          <cell r="S67">
            <v>1000000</v>
          </cell>
        </row>
        <row r="68">
          <cell r="A68">
            <v>21734511</v>
          </cell>
          <cell r="B68" t="str">
            <v>MARIA CECILIA ARANGO JARAMILLO</v>
          </cell>
          <cell r="C68" t="str">
            <v>BOGOTA</v>
          </cell>
          <cell r="D68" t="str">
            <v>DESARROLLO ALTERNATIVO</v>
          </cell>
          <cell r="E68" t="str">
            <v>cnt</v>
          </cell>
          <cell r="F68" t="str">
            <v>DIRECTORA DESARROLLO ALTERNATIVO</v>
          </cell>
          <cell r="G68" t="str">
            <v>FAMILIAS GUARDABOSQUES</v>
          </cell>
          <cell r="H68">
            <v>2328</v>
          </cell>
          <cell r="I68">
            <v>7000000</v>
          </cell>
          <cell r="J68">
            <v>7000000</v>
          </cell>
          <cell r="K68">
            <v>37986</v>
          </cell>
          <cell r="M68">
            <v>7000000</v>
          </cell>
          <cell r="N68"/>
          <cell r="O68">
            <v>0</v>
          </cell>
          <cell r="P68"/>
          <cell r="Q68">
            <v>0</v>
          </cell>
          <cell r="R68"/>
          <cell r="S68">
            <v>7000000</v>
          </cell>
        </row>
        <row r="69">
          <cell r="A69">
            <v>22410841</v>
          </cell>
          <cell r="B69" t="str">
            <v>MARGARITA MATILDE ESCOLAR VILORIA</v>
          </cell>
          <cell r="C69" t="str">
            <v>UCR ATLANTICO</v>
          </cell>
          <cell r="D69" t="str">
            <v>FAMILIAS EN ACCION</v>
          </cell>
          <cell r="E69" t="str">
            <v>cnt</v>
          </cell>
          <cell r="F69" t="str">
            <v>COORDINADORA PROGRAMA FAMILIAS EN ACCION</v>
          </cell>
          <cell r="G69"/>
          <cell r="H69">
            <v>2111</v>
          </cell>
          <cell r="I69">
            <v>3400000</v>
          </cell>
          <cell r="J69">
            <v>3400000</v>
          </cell>
          <cell r="K69">
            <v>38077</v>
          </cell>
          <cell r="M69">
            <v>0</v>
          </cell>
          <cell r="N69"/>
          <cell r="O69">
            <v>3400000</v>
          </cell>
          <cell r="P69"/>
          <cell r="Q69">
            <v>0</v>
          </cell>
          <cell r="R69"/>
          <cell r="S69">
            <v>3400000</v>
          </cell>
        </row>
        <row r="70">
          <cell r="A70">
            <v>23605359</v>
          </cell>
          <cell r="B70" t="str">
            <v>MARIA LISIDIA LEGUIZAMON BOLIVAR</v>
          </cell>
          <cell r="C70"/>
          <cell r="D70" t="str">
            <v>JOVENES EN ACCION</v>
          </cell>
          <cell r="E70" t="str">
            <v>cnt</v>
          </cell>
          <cell r="F70" t="str">
            <v>COORDINADORA NACIONAL PROGRAMA JOVENES EN ACCION</v>
          </cell>
          <cell r="G70"/>
          <cell r="H70">
            <v>2186</v>
          </cell>
          <cell r="I70">
            <v>2300000</v>
          </cell>
          <cell r="J70">
            <v>2300000</v>
          </cell>
          <cell r="K70">
            <v>37986</v>
          </cell>
          <cell r="M70">
            <v>0</v>
          </cell>
          <cell r="N70"/>
          <cell r="O70">
            <v>0</v>
          </cell>
          <cell r="P70"/>
          <cell r="Q70">
            <v>2300000</v>
          </cell>
          <cell r="R70"/>
          <cell r="S70">
            <v>2300000</v>
          </cell>
        </row>
        <row r="71">
          <cell r="A71">
            <v>24346813</v>
          </cell>
          <cell r="B71" t="str">
            <v>CAROLINA VALENCIA MONSALVE</v>
          </cell>
          <cell r="C71" t="str">
            <v>BOGOTA</v>
          </cell>
          <cell r="D71" t="str">
            <v>JURIDICA</v>
          </cell>
          <cell r="E71" t="str">
            <v>ops</v>
          </cell>
          <cell r="F71" t="str">
            <v>Director Jurídico Fondo de Inversión para la Paz.</v>
          </cell>
          <cell r="G71"/>
          <cell r="H71">
            <v>20030828</v>
          </cell>
          <cell r="I71">
            <v>2000000</v>
          </cell>
          <cell r="J71">
            <v>2000000</v>
          </cell>
          <cell r="K71">
            <v>37986</v>
          </cell>
          <cell r="M71">
            <v>2000000</v>
          </cell>
          <cell r="N71"/>
          <cell r="O71">
            <v>0</v>
          </cell>
          <cell r="P71"/>
          <cell r="Q71">
            <v>0</v>
          </cell>
          <cell r="R71"/>
          <cell r="S71">
            <v>2000000</v>
          </cell>
        </row>
        <row r="72">
          <cell r="A72">
            <v>24368331</v>
          </cell>
          <cell r="B72" t="str">
            <v>ASTRID HELENA MARTÍNEZ MARTÍNEZ</v>
          </cell>
          <cell r="C72" t="str">
            <v>BOGOTA</v>
          </cell>
          <cell r="D72" t="str">
            <v>CONTRATOS - DAPR</v>
          </cell>
          <cell r="E72" t="str">
            <v>cnt</v>
          </cell>
          <cell r="F72" t="str">
            <v>ASESOR CON FUNCIONES DE COORDINACIÓN DE CONTRATOS DEL DAPR</v>
          </cell>
          <cell r="G72" t="str">
            <v>DAPR</v>
          </cell>
          <cell r="H72">
            <v>2264</v>
          </cell>
          <cell r="I72">
            <v>3000000</v>
          </cell>
          <cell r="J72">
            <v>3000000</v>
          </cell>
          <cell r="K72">
            <v>37986</v>
          </cell>
          <cell r="M72">
            <v>3000000</v>
          </cell>
          <cell r="N72"/>
          <cell r="O72">
            <v>0</v>
          </cell>
          <cell r="P72"/>
          <cell r="Q72">
            <v>0</v>
          </cell>
          <cell r="R72"/>
          <cell r="S72">
            <v>3000000</v>
          </cell>
        </row>
        <row r="73">
          <cell r="A73">
            <v>25017749</v>
          </cell>
          <cell r="B73" t="str">
            <v>ADRIANA MARIA PALACIO VALENCIA</v>
          </cell>
          <cell r="C73" t="str">
            <v>UCR RISARALDA</v>
          </cell>
          <cell r="D73" t="str">
            <v>FAMILIAS EN ACCION</v>
          </cell>
          <cell r="E73" t="str">
            <v>cnt</v>
          </cell>
          <cell r="F73" t="str">
            <v>COORDINADORA PROGRAMA FAMILIAS EN ACCION</v>
          </cell>
          <cell r="G73"/>
          <cell r="H73">
            <v>2129</v>
          </cell>
          <cell r="I73">
            <v>3400000</v>
          </cell>
          <cell r="J73">
            <v>3400000</v>
          </cell>
          <cell r="K73">
            <v>38077</v>
          </cell>
          <cell r="M73">
            <v>0</v>
          </cell>
          <cell r="N73"/>
          <cell r="O73">
            <v>3400000</v>
          </cell>
          <cell r="P73"/>
          <cell r="Q73">
            <v>0</v>
          </cell>
          <cell r="R73"/>
          <cell r="S73">
            <v>3400000</v>
          </cell>
        </row>
        <row r="74">
          <cell r="A74">
            <v>27474593</v>
          </cell>
          <cell r="B74" t="str">
            <v>LIDA ESTELLA URRUTIA GOMEZ</v>
          </cell>
          <cell r="C74" t="str">
            <v>UCR PUTUMAYO</v>
          </cell>
          <cell r="D74" t="str">
            <v>FAMILIAS EN ACCION</v>
          </cell>
          <cell r="E74" t="str">
            <v>cnt</v>
          </cell>
          <cell r="F74" t="str">
            <v>COORDINADORA PROGRAMA FAMILIAS EN ACCION</v>
          </cell>
          <cell r="G74"/>
          <cell r="H74">
            <v>2138</v>
          </cell>
          <cell r="I74">
            <v>3400000</v>
          </cell>
          <cell r="J74">
            <v>3400000</v>
          </cell>
          <cell r="K74">
            <v>38077</v>
          </cell>
          <cell r="M74">
            <v>0</v>
          </cell>
          <cell r="N74"/>
          <cell r="O74">
            <v>3400000</v>
          </cell>
          <cell r="P74"/>
          <cell r="Q74">
            <v>0</v>
          </cell>
          <cell r="R74"/>
          <cell r="S74">
            <v>3400000</v>
          </cell>
        </row>
        <row r="75">
          <cell r="A75">
            <v>27788128</v>
          </cell>
          <cell r="B75" t="str">
            <v>MARIA MAGDALENA DIAZ DE ZAMBRANO</v>
          </cell>
          <cell r="C75" t="str">
            <v>UCR SANTANDER</v>
          </cell>
          <cell r="D75" t="str">
            <v>FAMILIAS EN ACCION</v>
          </cell>
          <cell r="E75" t="str">
            <v>cnt</v>
          </cell>
          <cell r="F75" t="str">
            <v>COORDINADORA PROGRAMA FAMILIAS EN ACCION</v>
          </cell>
          <cell r="G75"/>
          <cell r="H75">
            <v>2109</v>
          </cell>
          <cell r="I75">
            <v>3400000</v>
          </cell>
          <cell r="J75">
            <v>3400000</v>
          </cell>
          <cell r="K75">
            <v>38077</v>
          </cell>
          <cell r="M75">
            <v>0</v>
          </cell>
          <cell r="N75"/>
          <cell r="O75">
            <v>3400000</v>
          </cell>
          <cell r="P75"/>
          <cell r="Q75">
            <v>0</v>
          </cell>
          <cell r="R75"/>
          <cell r="S75">
            <v>3400000</v>
          </cell>
        </row>
        <row r="76">
          <cell r="A76">
            <v>28678917</v>
          </cell>
          <cell r="B76" t="str">
            <v>RITA COMBARIZA CRUZ</v>
          </cell>
          <cell r="C76"/>
          <cell r="D76" t="str">
            <v>FAMILIAS EN ACCION</v>
          </cell>
          <cell r="E76" t="str">
            <v>cnt</v>
          </cell>
          <cell r="F76" t="str">
            <v>GERENTE TECNICO DEL FIP</v>
          </cell>
          <cell r="G76"/>
          <cell r="H76">
            <v>2107</v>
          </cell>
          <cell r="I76">
            <v>7800000</v>
          </cell>
          <cell r="J76">
            <v>7800000</v>
          </cell>
          <cell r="K76">
            <v>38077</v>
          </cell>
          <cell r="M76">
            <v>7800000</v>
          </cell>
          <cell r="N76"/>
          <cell r="O76">
            <v>0</v>
          </cell>
          <cell r="P76"/>
          <cell r="Q76">
            <v>0</v>
          </cell>
          <cell r="R76"/>
          <cell r="S76">
            <v>7800000</v>
          </cell>
        </row>
        <row r="77">
          <cell r="A77">
            <v>28954360</v>
          </cell>
          <cell r="B77" t="str">
            <v>ANA DEICY FORERO NUÑEZ</v>
          </cell>
          <cell r="C77"/>
          <cell r="D77" t="str">
            <v>FINANCIERA</v>
          </cell>
          <cell r="E77" t="str">
            <v>cnt</v>
          </cell>
          <cell r="F77" t="str">
            <v>COORDINADOR CONTABILIDAD FIP</v>
          </cell>
          <cell r="G77"/>
          <cell r="H77">
            <v>1040</v>
          </cell>
          <cell r="I77">
            <v>2000000</v>
          </cell>
          <cell r="J77">
            <v>2000000</v>
          </cell>
          <cell r="K77">
            <v>38077</v>
          </cell>
          <cell r="M77">
            <v>2000000</v>
          </cell>
          <cell r="N77"/>
          <cell r="O77">
            <v>0</v>
          </cell>
          <cell r="P77"/>
          <cell r="Q77">
            <v>0</v>
          </cell>
          <cell r="R77"/>
          <cell r="S77">
            <v>2000000</v>
          </cell>
        </row>
        <row r="78">
          <cell r="A78">
            <v>30402915</v>
          </cell>
          <cell r="B78" t="str">
            <v>MAGDALENA GARDEAZABAL CORRALES</v>
          </cell>
          <cell r="C78" t="str">
            <v>BOGOTA</v>
          </cell>
          <cell r="D78" t="str">
            <v>JURIDICA</v>
          </cell>
          <cell r="E78" t="str">
            <v>cnt</v>
          </cell>
          <cell r="F78" t="str">
            <v>DIRECTORA JURIDICA</v>
          </cell>
          <cell r="G78" t="str">
            <v xml:space="preserve">CONSEJERIA PARA EL PLAN COLOMBIA </v>
          </cell>
          <cell r="H78">
            <v>2298</v>
          </cell>
          <cell r="I78">
            <v>2500000</v>
          </cell>
          <cell r="J78">
            <v>2500000</v>
          </cell>
          <cell r="K78">
            <v>38077</v>
          </cell>
          <cell r="M78">
            <v>2500000</v>
          </cell>
          <cell r="N78"/>
          <cell r="O78">
            <v>0</v>
          </cell>
          <cell r="P78"/>
          <cell r="Q78">
            <v>0</v>
          </cell>
          <cell r="R78"/>
          <cell r="S78">
            <v>2500000</v>
          </cell>
        </row>
        <row r="79">
          <cell r="A79">
            <v>30562545</v>
          </cell>
          <cell r="B79" t="str">
            <v>LUZ STELLA BULA SOLANO</v>
          </cell>
          <cell r="C79" t="str">
            <v>UCL BARRANQUILLA</v>
          </cell>
          <cell r="D79" t="str">
            <v>JOVENES EN ACCION</v>
          </cell>
          <cell r="E79" t="str">
            <v>cnt</v>
          </cell>
          <cell r="F79" t="str">
            <v>COORDINADORA NACIONAL PROGRAMA JOVENES EN ACCION</v>
          </cell>
          <cell r="G79"/>
          <cell r="H79">
            <v>2172</v>
          </cell>
          <cell r="I79">
            <v>2300000</v>
          </cell>
          <cell r="J79">
            <v>2300000</v>
          </cell>
          <cell r="K79">
            <v>37986</v>
          </cell>
          <cell r="M79">
            <v>0</v>
          </cell>
          <cell r="N79"/>
          <cell r="O79">
            <v>0</v>
          </cell>
          <cell r="P79"/>
          <cell r="Q79">
            <v>2300000</v>
          </cell>
          <cell r="R79"/>
          <cell r="S79">
            <v>2300000</v>
          </cell>
        </row>
        <row r="80">
          <cell r="A80">
            <v>30653383</v>
          </cell>
          <cell r="B80" t="str">
            <v>CELMIRA JOSEFA CASTRO SUAREZ</v>
          </cell>
          <cell r="C80" t="str">
            <v>UCL BARRANQUILLA</v>
          </cell>
          <cell r="D80" t="str">
            <v>JOVENES EN ACCION</v>
          </cell>
          <cell r="E80" t="str">
            <v>cnt</v>
          </cell>
          <cell r="F80" t="str">
            <v>COORDINADORA NACIONAL PROGRAMA JOVENES EN ACCION</v>
          </cell>
          <cell r="G80"/>
          <cell r="H80">
            <v>2176</v>
          </cell>
          <cell r="I80">
            <v>2300000</v>
          </cell>
          <cell r="J80">
            <v>2300000</v>
          </cell>
          <cell r="K80">
            <v>37986</v>
          </cell>
          <cell r="M80">
            <v>0</v>
          </cell>
          <cell r="N80"/>
          <cell r="O80">
            <v>0</v>
          </cell>
          <cell r="P80"/>
          <cell r="Q80">
            <v>2300000</v>
          </cell>
          <cell r="R80"/>
          <cell r="S80">
            <v>2300000</v>
          </cell>
        </row>
        <row r="81">
          <cell r="A81">
            <v>31231415</v>
          </cell>
          <cell r="B81" t="str">
            <v>LIGIA MARGARITA BORRERO ZEA</v>
          </cell>
          <cell r="C81"/>
          <cell r="D81" t="str">
            <v>JOVENES EN ACCION</v>
          </cell>
          <cell r="E81" t="str">
            <v>cnt</v>
          </cell>
          <cell r="F81" t="str">
            <v>GERENTE TECNICO DEL FIP</v>
          </cell>
          <cell r="G81"/>
          <cell r="H81">
            <v>2171</v>
          </cell>
          <cell r="I81">
            <v>6600000</v>
          </cell>
          <cell r="J81">
            <v>6600000</v>
          </cell>
          <cell r="K81">
            <v>38077</v>
          </cell>
          <cell r="M81">
            <v>6600000</v>
          </cell>
          <cell r="N81"/>
          <cell r="O81">
            <v>0</v>
          </cell>
          <cell r="P81"/>
          <cell r="Q81">
            <v>0</v>
          </cell>
          <cell r="R81"/>
          <cell r="S81">
            <v>6600000</v>
          </cell>
        </row>
        <row r="82">
          <cell r="A82">
            <v>31423205</v>
          </cell>
          <cell r="B82" t="str">
            <v>PAOLA MARIA TOBON GARCIA</v>
          </cell>
          <cell r="C82" t="str">
            <v>BOGOTA</v>
          </cell>
          <cell r="D82" t="str">
            <v>INFRAESTRUCTURA PARA LA PAZ</v>
          </cell>
          <cell r="E82" t="str">
            <v>cnt</v>
          </cell>
          <cell r="F82" t="str">
            <v>COORDIANDOR INFRAESTRUCTURA PARA LA PAZ</v>
          </cell>
          <cell r="G82" t="str">
            <v>GERENCIA TECNICA</v>
          </cell>
          <cell r="H82">
            <v>2250</v>
          </cell>
          <cell r="I82">
            <v>2600000</v>
          </cell>
          <cell r="J82">
            <v>2600000</v>
          </cell>
          <cell r="K82">
            <v>38077</v>
          </cell>
          <cell r="M82">
            <v>2600000</v>
          </cell>
          <cell r="N82"/>
          <cell r="O82">
            <v>0</v>
          </cell>
          <cell r="P82"/>
          <cell r="Q82">
            <v>0</v>
          </cell>
          <cell r="R82"/>
          <cell r="S82">
            <v>2600000</v>
          </cell>
        </row>
        <row r="83">
          <cell r="A83">
            <v>31959481</v>
          </cell>
          <cell r="B83" t="str">
            <v>ANA CECILIA ROJAS CASTRILLON</v>
          </cell>
          <cell r="C83" t="str">
            <v>UCL CALI</v>
          </cell>
          <cell r="D83" t="str">
            <v>JOVENES EN ACCION</v>
          </cell>
          <cell r="E83" t="str">
            <v>cnt</v>
          </cell>
          <cell r="F83" t="str">
            <v>COORDINADORA NACIONAL PROGRAMA JOVENES EN ACCION</v>
          </cell>
          <cell r="G83"/>
          <cell r="H83">
            <v>2197</v>
          </cell>
          <cell r="I83">
            <v>2300000</v>
          </cell>
          <cell r="J83">
            <v>2300000</v>
          </cell>
          <cell r="K83">
            <v>37986</v>
          </cell>
          <cell r="M83">
            <v>0</v>
          </cell>
          <cell r="N83"/>
          <cell r="O83">
            <v>0</v>
          </cell>
          <cell r="P83"/>
          <cell r="Q83">
            <v>2300000</v>
          </cell>
          <cell r="R83"/>
          <cell r="S83">
            <v>2300000</v>
          </cell>
        </row>
        <row r="84">
          <cell r="A84">
            <v>32508025</v>
          </cell>
          <cell r="B84" t="str">
            <v>MARTHA LUCIA CARDONA TOBON</v>
          </cell>
          <cell r="C84" t="str">
            <v>UCL MEDELLIN</v>
          </cell>
          <cell r="D84" t="str">
            <v>JOVENES EN ACCION</v>
          </cell>
          <cell r="E84" t="str">
            <v>CNT</v>
          </cell>
          <cell r="F84" t="str">
            <v>COORDINADORA NACIONAL PROGRAMA JOVENES EN ACCION</v>
          </cell>
          <cell r="G84"/>
          <cell r="H84">
            <v>2173</v>
          </cell>
          <cell r="I84">
            <v>2300000</v>
          </cell>
          <cell r="J84">
            <v>2300000</v>
          </cell>
          <cell r="K84">
            <v>37986</v>
          </cell>
          <cell r="M84">
            <v>0</v>
          </cell>
          <cell r="N84"/>
          <cell r="O84">
            <v>0</v>
          </cell>
          <cell r="P84"/>
          <cell r="Q84">
            <v>2300000</v>
          </cell>
          <cell r="R84"/>
          <cell r="S84">
            <v>2300000</v>
          </cell>
        </row>
        <row r="85">
          <cell r="A85">
            <v>32731023</v>
          </cell>
          <cell r="B85" t="str">
            <v>ADRIANA ESCOBAR VARGAS</v>
          </cell>
          <cell r="C85" t="str">
            <v>BOGOTA</v>
          </cell>
          <cell r="D85" t="str">
            <v>FAMILIAS GUARDABOSQUES</v>
          </cell>
          <cell r="E85" t="str">
            <v>cnt</v>
          </cell>
          <cell r="F85" t="str">
            <v>DIRECTOR DE GESTION ADMINISTRATIVA Y FINANCIERA DE PDA</v>
          </cell>
          <cell r="G85"/>
          <cell r="H85">
            <v>2321</v>
          </cell>
          <cell r="I85">
            <v>4000000</v>
          </cell>
          <cell r="J85">
            <v>4000000</v>
          </cell>
          <cell r="K85">
            <v>38077</v>
          </cell>
          <cell r="M85">
            <v>4000000</v>
          </cell>
          <cell r="N85"/>
          <cell r="O85">
            <v>0</v>
          </cell>
          <cell r="P85"/>
          <cell r="Q85">
            <v>0</v>
          </cell>
          <cell r="R85"/>
          <cell r="S85">
            <v>4000000</v>
          </cell>
        </row>
        <row r="86">
          <cell r="A86">
            <v>33149547</v>
          </cell>
          <cell r="B86" t="str">
            <v>MONICA RENDON DE RODRIGUEZ</v>
          </cell>
          <cell r="C86"/>
          <cell r="D86" t="str">
            <v>FAMILIAS EN ACCION</v>
          </cell>
          <cell r="E86" t="str">
            <v>cnt</v>
          </cell>
          <cell r="F86" t="str">
            <v>COORDINADORA PROGRAMA FAMILIAS EN ACCION</v>
          </cell>
          <cell r="G86"/>
          <cell r="H86">
            <v>2133</v>
          </cell>
          <cell r="I86">
            <v>3400000</v>
          </cell>
          <cell r="J86">
            <v>3400000</v>
          </cell>
          <cell r="K86">
            <v>38077</v>
          </cell>
          <cell r="M86">
            <v>3400000</v>
          </cell>
          <cell r="N86"/>
          <cell r="O86">
            <v>0</v>
          </cell>
          <cell r="P86"/>
          <cell r="Q86">
            <v>0</v>
          </cell>
          <cell r="R86"/>
          <cell r="S86">
            <v>3400000</v>
          </cell>
        </row>
        <row r="87">
          <cell r="A87">
            <v>34052759</v>
          </cell>
          <cell r="B87" t="str">
            <v>MARIA DEL PILAR CORTES MONTOYA</v>
          </cell>
          <cell r="C87"/>
          <cell r="D87" t="str">
            <v>FAMILIAS EN ACCION</v>
          </cell>
          <cell r="E87" t="str">
            <v>cnt</v>
          </cell>
          <cell r="F87" t="str">
            <v>COORDINADORA PROGRAMA FAMILIAS EN ACCION</v>
          </cell>
          <cell r="G87"/>
          <cell r="H87">
            <v>2108</v>
          </cell>
          <cell r="I87">
            <v>5000000</v>
          </cell>
          <cell r="J87">
            <v>5000000</v>
          </cell>
          <cell r="K87">
            <v>38077</v>
          </cell>
          <cell r="M87">
            <v>5000000</v>
          </cell>
          <cell r="N87"/>
          <cell r="O87">
            <v>0</v>
          </cell>
          <cell r="P87"/>
          <cell r="Q87">
            <v>0</v>
          </cell>
          <cell r="R87"/>
          <cell r="S87">
            <v>5000000</v>
          </cell>
        </row>
        <row r="88">
          <cell r="A88">
            <v>34528462</v>
          </cell>
          <cell r="B88" t="str">
            <v>EMMA INES CALDAS MEJIA</v>
          </cell>
          <cell r="C88" t="str">
            <v>UCR CAUCA</v>
          </cell>
          <cell r="D88" t="str">
            <v>FAMILIAS EN ACCION</v>
          </cell>
          <cell r="E88" t="str">
            <v>cnt</v>
          </cell>
          <cell r="F88" t="str">
            <v>COORDINADORA PROGRAMA FAMILIAS EN ACCION</v>
          </cell>
          <cell r="G88"/>
          <cell r="H88">
            <v>2103</v>
          </cell>
          <cell r="I88">
            <v>3400000</v>
          </cell>
          <cell r="J88">
            <v>3400000</v>
          </cell>
          <cell r="K88">
            <v>38077</v>
          </cell>
          <cell r="M88">
            <v>0</v>
          </cell>
          <cell r="N88"/>
          <cell r="O88">
            <v>3400000</v>
          </cell>
          <cell r="P88"/>
          <cell r="Q88">
            <v>0</v>
          </cell>
          <cell r="R88"/>
          <cell r="S88">
            <v>3400000</v>
          </cell>
        </row>
        <row r="89">
          <cell r="A89">
            <v>34994195</v>
          </cell>
          <cell r="B89" t="str">
            <v>CLARA EUGENIA RAMOS ALVAREZ</v>
          </cell>
          <cell r="C89"/>
          <cell r="D89" t="str">
            <v>FAMILIAS EN ACCION</v>
          </cell>
          <cell r="E89" t="str">
            <v>cnt</v>
          </cell>
          <cell r="F89" t="str">
            <v>COORDINADORA PROGRAMA FAMILIAS EN ACCION</v>
          </cell>
          <cell r="G89"/>
          <cell r="H89">
            <v>2144</v>
          </cell>
          <cell r="I89">
            <v>4000000</v>
          </cell>
          <cell r="J89">
            <v>4000000</v>
          </cell>
          <cell r="K89">
            <v>38077</v>
          </cell>
          <cell r="M89">
            <v>4000000</v>
          </cell>
          <cell r="N89"/>
          <cell r="O89">
            <v>0</v>
          </cell>
          <cell r="P89"/>
          <cell r="Q89">
            <v>0</v>
          </cell>
          <cell r="R89"/>
          <cell r="S89">
            <v>4000000</v>
          </cell>
        </row>
        <row r="90">
          <cell r="A90">
            <v>35467853</v>
          </cell>
          <cell r="B90" t="str">
            <v>SILVIA RESTREPO URIBE</v>
          </cell>
          <cell r="C90"/>
          <cell r="D90" t="str">
            <v>FAMILIAS EN ACCION</v>
          </cell>
          <cell r="E90" t="str">
            <v>cnt</v>
          </cell>
          <cell r="F90" t="str">
            <v>COORDINADORA PROGRAMA FAMILIAS EN ACCION</v>
          </cell>
          <cell r="G90"/>
          <cell r="H90">
            <v>2134</v>
          </cell>
          <cell r="I90">
            <v>4000000</v>
          </cell>
          <cell r="J90">
            <v>4000000</v>
          </cell>
          <cell r="K90">
            <v>38077</v>
          </cell>
          <cell r="M90">
            <v>4000000</v>
          </cell>
          <cell r="N90"/>
          <cell r="O90">
            <v>0</v>
          </cell>
          <cell r="P90"/>
          <cell r="Q90">
            <v>0</v>
          </cell>
          <cell r="R90"/>
          <cell r="S90">
            <v>4000000</v>
          </cell>
        </row>
        <row r="91">
          <cell r="A91">
            <v>36157874</v>
          </cell>
          <cell r="B91" t="str">
            <v>ESNEIRA BARREIRO TRUJILLO</v>
          </cell>
          <cell r="C91" t="str">
            <v>UCR HUILA</v>
          </cell>
          <cell r="D91" t="str">
            <v>FAMILIAS EN ACCION</v>
          </cell>
          <cell r="E91" t="str">
            <v>cnt</v>
          </cell>
          <cell r="F91" t="str">
            <v>COORDINADORA PROGRAMA FAMILIAS EN ACCION</v>
          </cell>
          <cell r="G91"/>
          <cell r="H91">
            <v>2098</v>
          </cell>
          <cell r="I91">
            <v>3400000</v>
          </cell>
          <cell r="J91">
            <v>3400000</v>
          </cell>
          <cell r="K91">
            <v>38077</v>
          </cell>
          <cell r="M91">
            <v>0</v>
          </cell>
          <cell r="N91"/>
          <cell r="O91">
            <v>3400000</v>
          </cell>
          <cell r="P91"/>
          <cell r="Q91">
            <v>0</v>
          </cell>
          <cell r="R91"/>
          <cell r="S91">
            <v>3400000</v>
          </cell>
        </row>
        <row r="92">
          <cell r="A92">
            <v>36184770</v>
          </cell>
          <cell r="B92" t="str">
            <v>CLARA PATRICIA MELÉNDEZ CUELLAR</v>
          </cell>
          <cell r="C92" t="str">
            <v>UCR NEIVA</v>
          </cell>
          <cell r="D92" t="str">
            <v>COORDINACION NACIONAL DE REGIONALES</v>
          </cell>
          <cell r="E92" t="str">
            <v>cnt</v>
          </cell>
          <cell r="F92" t="str">
            <v>COORDINACION NACIONAL DE REGIONALES</v>
          </cell>
          <cell r="G92"/>
          <cell r="H92">
            <v>2263</v>
          </cell>
          <cell r="I92">
            <v>3132000</v>
          </cell>
          <cell r="J92">
            <v>3132000</v>
          </cell>
          <cell r="K92">
            <v>37986</v>
          </cell>
          <cell r="M92">
            <v>0</v>
          </cell>
          <cell r="N92"/>
          <cell r="O92">
            <v>3132000</v>
          </cell>
          <cell r="P92"/>
          <cell r="Q92">
            <v>0</v>
          </cell>
          <cell r="R92"/>
          <cell r="S92">
            <v>3132000</v>
          </cell>
        </row>
        <row r="93">
          <cell r="A93">
            <v>37837570</v>
          </cell>
          <cell r="B93" t="str">
            <v>MARTHA CECILIA RIBEROS GUTIERREZ</v>
          </cell>
          <cell r="C93"/>
          <cell r="D93" t="str">
            <v>JOVENES EN ACCION</v>
          </cell>
          <cell r="E93" t="str">
            <v>cnt</v>
          </cell>
          <cell r="F93" t="str">
            <v>COORDINADORA NACIONAL PROGRAMA JOVENES EN ACCION</v>
          </cell>
          <cell r="G93"/>
          <cell r="H93">
            <v>2196</v>
          </cell>
          <cell r="I93">
            <v>5000000</v>
          </cell>
          <cell r="J93">
            <v>5000000</v>
          </cell>
          <cell r="K93">
            <v>37986</v>
          </cell>
          <cell r="M93">
            <v>0</v>
          </cell>
          <cell r="N93"/>
          <cell r="O93">
            <v>0</v>
          </cell>
          <cell r="P93"/>
          <cell r="Q93">
            <v>5000000</v>
          </cell>
          <cell r="R93"/>
          <cell r="S93">
            <v>5000000</v>
          </cell>
        </row>
        <row r="94">
          <cell r="A94">
            <v>38230805</v>
          </cell>
          <cell r="B94" t="str">
            <v>CECILIA GUTIERREZ  OSPITIA</v>
          </cell>
          <cell r="C94"/>
          <cell r="D94" t="str">
            <v>FAMILIAS EN ACCION</v>
          </cell>
          <cell r="E94" t="str">
            <v>cnt</v>
          </cell>
          <cell r="F94" t="str">
            <v>COORDINADORA PROGRAMA FAMILIAS EN ACCION</v>
          </cell>
          <cell r="G94"/>
          <cell r="H94">
            <v>2114</v>
          </cell>
          <cell r="I94">
            <v>2145000</v>
          </cell>
          <cell r="J94">
            <v>2145000</v>
          </cell>
          <cell r="K94">
            <v>38077</v>
          </cell>
          <cell r="M94">
            <v>2145000</v>
          </cell>
          <cell r="N94"/>
          <cell r="O94">
            <v>0</v>
          </cell>
          <cell r="P94"/>
          <cell r="Q94">
            <v>0</v>
          </cell>
          <cell r="R94"/>
          <cell r="S94">
            <v>2145000</v>
          </cell>
        </row>
        <row r="95">
          <cell r="A95">
            <v>39187675</v>
          </cell>
          <cell r="B95" t="str">
            <v>MARIA ADELAIDA JARAMILLO ARRIOLA</v>
          </cell>
          <cell r="C95"/>
          <cell r="D95" t="str">
            <v>JURIDICA</v>
          </cell>
          <cell r="E95" t="str">
            <v>cnt</v>
          </cell>
          <cell r="F95" t="str">
            <v>DIRECTORA OFICINA JURIDICA DEL FIP</v>
          </cell>
          <cell r="G95"/>
          <cell r="H95">
            <v>2215</v>
          </cell>
          <cell r="I95">
            <v>3500000</v>
          </cell>
          <cell r="J95">
            <v>3500000</v>
          </cell>
          <cell r="K95">
            <v>37986</v>
          </cell>
          <cell r="M95">
            <v>3500000</v>
          </cell>
          <cell r="N95"/>
          <cell r="O95">
            <v>0</v>
          </cell>
          <cell r="P95"/>
          <cell r="Q95">
            <v>0</v>
          </cell>
          <cell r="R95"/>
          <cell r="S95">
            <v>3500000</v>
          </cell>
        </row>
        <row r="96">
          <cell r="A96">
            <v>39526887</v>
          </cell>
          <cell r="B96" t="str">
            <v>JEANNETTE MERIZALDE PARDO</v>
          </cell>
          <cell r="C96" t="str">
            <v>BOGOTA</v>
          </cell>
          <cell r="D96" t="str">
            <v>DESARROLLO ALTERNATIVO</v>
          </cell>
          <cell r="E96" t="str">
            <v>cnt</v>
          </cell>
          <cell r="F96" t="str">
            <v>COORDINADOR PROGRAMA FAMILIAS GUARDABOSQUES</v>
          </cell>
          <cell r="G96" t="str">
            <v>CONSEJERIA PRESIDENCIAL PLAN COLOMBIA</v>
          </cell>
          <cell r="H96">
            <v>2284</v>
          </cell>
          <cell r="I96">
            <v>1880000</v>
          </cell>
          <cell r="J96">
            <v>1880000</v>
          </cell>
          <cell r="K96">
            <v>38077</v>
          </cell>
          <cell r="M96">
            <v>1880000</v>
          </cell>
          <cell r="N96"/>
          <cell r="O96">
            <v>0</v>
          </cell>
          <cell r="P96"/>
          <cell r="Q96">
            <v>0</v>
          </cell>
          <cell r="R96"/>
          <cell r="S96">
            <v>1880000</v>
          </cell>
        </row>
        <row r="97">
          <cell r="A97">
            <v>39555743</v>
          </cell>
          <cell r="B97" t="str">
            <v>FABIOLA GARCIA ESTRELLA</v>
          </cell>
          <cell r="C97"/>
          <cell r="D97" t="str">
            <v>FINANCIERA</v>
          </cell>
          <cell r="E97" t="str">
            <v>cnt</v>
          </cell>
          <cell r="F97" t="str">
            <v>COORDINADOR DE TESORERIA FIP</v>
          </cell>
          <cell r="G97"/>
          <cell r="H97">
            <v>1043</v>
          </cell>
          <cell r="I97">
            <v>2000000</v>
          </cell>
          <cell r="J97">
            <v>2000000</v>
          </cell>
          <cell r="K97">
            <v>38077</v>
          </cell>
          <cell r="M97">
            <v>2000000</v>
          </cell>
          <cell r="N97"/>
          <cell r="O97">
            <v>0</v>
          </cell>
          <cell r="P97"/>
          <cell r="Q97">
            <v>0</v>
          </cell>
          <cell r="R97"/>
          <cell r="S97">
            <v>2000000</v>
          </cell>
        </row>
        <row r="98">
          <cell r="A98">
            <v>39753538</v>
          </cell>
          <cell r="B98" t="str">
            <v>CLAUDIA PATRICIA MOLINA PEÑA</v>
          </cell>
          <cell r="C98" t="str">
            <v>UCR CASANARE</v>
          </cell>
          <cell r="D98" t="str">
            <v>FAMILIAS EN ACCION</v>
          </cell>
          <cell r="E98" t="str">
            <v>cnt</v>
          </cell>
          <cell r="F98" t="str">
            <v>COORDINADORA PROGRAMA FAMILIAS EN ACCION</v>
          </cell>
          <cell r="G98"/>
          <cell r="H98">
            <v>2124</v>
          </cell>
          <cell r="I98">
            <v>3400000</v>
          </cell>
          <cell r="J98">
            <v>3400000</v>
          </cell>
          <cell r="K98">
            <v>38077</v>
          </cell>
          <cell r="M98">
            <v>0</v>
          </cell>
          <cell r="N98"/>
          <cell r="O98">
            <v>3400000</v>
          </cell>
          <cell r="P98"/>
          <cell r="Q98">
            <v>0</v>
          </cell>
          <cell r="R98"/>
          <cell r="S98">
            <v>3400000</v>
          </cell>
        </row>
        <row r="99">
          <cell r="A99">
            <v>39791017</v>
          </cell>
          <cell r="B99" t="str">
            <v>LILIANA MARIA VILLAREAL NIÑO</v>
          </cell>
          <cell r="C99"/>
          <cell r="D99" t="str">
            <v>INFRAESTRUCTURA PARA LA PAZ</v>
          </cell>
          <cell r="E99" t="str">
            <v>cnt</v>
          </cell>
          <cell r="F99" t="str">
            <v>COORDINADOR DEL PROGRAMA INFRAESTRUCTURA DEL FIP</v>
          </cell>
          <cell r="G99"/>
          <cell r="H99">
            <v>1009</v>
          </cell>
          <cell r="I99">
            <v>3500000</v>
          </cell>
          <cell r="J99">
            <v>3500000</v>
          </cell>
          <cell r="K99">
            <v>38077</v>
          </cell>
          <cell r="M99">
            <v>3500000</v>
          </cell>
          <cell r="N99"/>
          <cell r="O99">
            <v>0</v>
          </cell>
          <cell r="P99"/>
          <cell r="Q99">
            <v>0</v>
          </cell>
          <cell r="R99"/>
          <cell r="S99">
            <v>3500000</v>
          </cell>
        </row>
        <row r="100">
          <cell r="A100">
            <v>39792557</v>
          </cell>
          <cell r="B100" t="str">
            <v>JANETH MARGOTH CARVAJAL MOLINA</v>
          </cell>
          <cell r="C100" t="str">
            <v>UCR PUERTO ASÍS</v>
          </cell>
          <cell r="D100" t="str">
            <v>COORDINACION NACIONAL DE REGIONALES</v>
          </cell>
          <cell r="E100" t="str">
            <v>cnt</v>
          </cell>
          <cell r="F100" t="str">
            <v>DIRECCIÓN DE PLANEACIÓN</v>
          </cell>
          <cell r="G100" t="str">
            <v>COORDIANDOR REGIONAL PUTUMAYO</v>
          </cell>
          <cell r="H100">
            <v>2329</v>
          </cell>
          <cell r="I100">
            <v>2900000</v>
          </cell>
          <cell r="J100">
            <v>2900000</v>
          </cell>
          <cell r="K100">
            <v>38077</v>
          </cell>
          <cell r="M100">
            <v>0</v>
          </cell>
          <cell r="N100"/>
          <cell r="O100">
            <v>2900000</v>
          </cell>
          <cell r="P100"/>
          <cell r="Q100">
            <v>0</v>
          </cell>
          <cell r="R100"/>
          <cell r="S100">
            <v>2900000</v>
          </cell>
        </row>
        <row r="101">
          <cell r="A101">
            <v>40014269</v>
          </cell>
          <cell r="B101" t="str">
            <v>ANA HERCILIA HAMON NARANJO</v>
          </cell>
          <cell r="C101" t="str">
            <v>UCR BOYACA</v>
          </cell>
          <cell r="D101" t="str">
            <v>FAMILIAS EN ACCION</v>
          </cell>
          <cell r="E101" t="str">
            <v>cnt</v>
          </cell>
          <cell r="F101" t="str">
            <v>COORDINADORA PROGRAMA FAMILIAS EN ACCION</v>
          </cell>
          <cell r="G101"/>
          <cell r="H101">
            <v>2115</v>
          </cell>
          <cell r="I101">
            <v>3400000</v>
          </cell>
          <cell r="J101">
            <v>3400000</v>
          </cell>
          <cell r="K101">
            <v>38077</v>
          </cell>
          <cell r="M101">
            <v>0</v>
          </cell>
          <cell r="N101"/>
          <cell r="O101">
            <v>3400000</v>
          </cell>
          <cell r="P101"/>
          <cell r="Q101">
            <v>0</v>
          </cell>
          <cell r="R101"/>
          <cell r="S101">
            <v>3400000</v>
          </cell>
        </row>
        <row r="102">
          <cell r="A102">
            <v>40367813</v>
          </cell>
          <cell r="B102" t="str">
            <v>MARÍA LUZDARY AYALA VILLAMIL</v>
          </cell>
          <cell r="C102" t="str">
            <v>BOGOTA</v>
          </cell>
          <cell r="D102" t="str">
            <v>COMUNICACIONES</v>
          </cell>
          <cell r="E102" t="str">
            <v>cnt</v>
          </cell>
          <cell r="F102" t="str">
            <v>ALTA CONSEJERA PRESIDENCIAL PARA EL PLAN COLOMBIA - DIRECTORA EJECUTIVA FIP O QUIEN ESTA DESIGNE</v>
          </cell>
          <cell r="G102"/>
          <cell r="H102">
            <v>2260</v>
          </cell>
          <cell r="I102">
            <v>6600000</v>
          </cell>
          <cell r="J102">
            <v>6600000</v>
          </cell>
          <cell r="K102">
            <v>38077</v>
          </cell>
          <cell r="M102">
            <v>6600000</v>
          </cell>
          <cell r="N102"/>
          <cell r="O102">
            <v>0</v>
          </cell>
          <cell r="P102"/>
          <cell r="Q102">
            <v>0</v>
          </cell>
          <cell r="R102"/>
          <cell r="S102">
            <v>6600000</v>
          </cell>
        </row>
        <row r="103">
          <cell r="A103">
            <v>40764700</v>
          </cell>
          <cell r="B103" t="str">
            <v>MARIA DEL SOCORRO OSORIO TRUJILLO</v>
          </cell>
          <cell r="C103" t="str">
            <v>UCR CAQUETA</v>
          </cell>
          <cell r="D103" t="str">
            <v>FAMILIAS EN ACCION</v>
          </cell>
          <cell r="E103" t="str">
            <v>cnt</v>
          </cell>
          <cell r="F103" t="str">
            <v>COORDINADORA PROGRAMA FAMILIAS EN ACCION</v>
          </cell>
          <cell r="G103"/>
          <cell r="H103">
            <v>2128</v>
          </cell>
          <cell r="I103">
            <v>3400000</v>
          </cell>
          <cell r="J103">
            <v>3400000</v>
          </cell>
          <cell r="K103">
            <v>38077</v>
          </cell>
          <cell r="M103">
            <v>0</v>
          </cell>
          <cell r="N103"/>
          <cell r="O103">
            <v>3400000</v>
          </cell>
          <cell r="P103"/>
          <cell r="Q103">
            <v>0</v>
          </cell>
          <cell r="R103"/>
          <cell r="S103">
            <v>3400000</v>
          </cell>
        </row>
        <row r="104">
          <cell r="A104">
            <v>40775712</v>
          </cell>
          <cell r="B104" t="str">
            <v>PIEDAD ROJAS GONZALEZ</v>
          </cell>
          <cell r="C104" t="str">
            <v>BOGOTA</v>
          </cell>
          <cell r="D104" t="str">
            <v>COORDINACION NACIONAL DE REGIONALES</v>
          </cell>
          <cell r="E104" t="str">
            <v>cnt</v>
          </cell>
          <cell r="F104" t="str">
            <v>COORDINACION NACIONAL DE REGIONALES</v>
          </cell>
          <cell r="G104"/>
          <cell r="H104">
            <v>2267</v>
          </cell>
          <cell r="I104">
            <v>3132000</v>
          </cell>
          <cell r="J104">
            <v>3132000</v>
          </cell>
          <cell r="K104">
            <v>37986</v>
          </cell>
          <cell r="M104">
            <v>0</v>
          </cell>
          <cell r="N104"/>
          <cell r="O104">
            <v>3132000</v>
          </cell>
          <cell r="P104"/>
          <cell r="Q104">
            <v>0</v>
          </cell>
          <cell r="R104"/>
          <cell r="S104">
            <v>3132000</v>
          </cell>
        </row>
        <row r="105">
          <cell r="A105">
            <v>41369533</v>
          </cell>
          <cell r="B105" t="str">
            <v>MARIA FANNY GOMEZ MARIN</v>
          </cell>
          <cell r="C105"/>
          <cell r="D105" t="str">
            <v>JOVENES EN ACCION</v>
          </cell>
          <cell r="E105" t="str">
            <v>cnt</v>
          </cell>
          <cell r="F105" t="str">
            <v>COORDINADORA NACIONAL PROGRAMA JOVENES EN ACCION</v>
          </cell>
          <cell r="G105"/>
          <cell r="H105">
            <v>2183</v>
          </cell>
          <cell r="I105">
            <v>3500000</v>
          </cell>
          <cell r="J105">
            <v>3500000</v>
          </cell>
          <cell r="K105">
            <v>37986</v>
          </cell>
          <cell r="M105">
            <v>0</v>
          </cell>
          <cell r="N105"/>
          <cell r="O105">
            <v>0</v>
          </cell>
          <cell r="P105"/>
          <cell r="Q105">
            <v>3500000</v>
          </cell>
          <cell r="R105"/>
          <cell r="S105">
            <v>3500000</v>
          </cell>
        </row>
        <row r="106">
          <cell r="A106">
            <v>41370956</v>
          </cell>
          <cell r="B106" t="str">
            <v>LUISA MARINA GARZON BENAVIDES</v>
          </cell>
          <cell r="C106" t="str">
            <v>BOGOTA</v>
          </cell>
          <cell r="D106" t="str">
            <v>FAMILIAS GUARDABOSQUES</v>
          </cell>
          <cell r="E106" t="str">
            <v>cnt</v>
          </cell>
          <cell r="F106" t="str">
            <v>COORDINADORA DE DESARROLLO ALTERNATIVO</v>
          </cell>
          <cell r="G106" t="str">
            <v>FAMILIAS GUARDABOSQUES</v>
          </cell>
          <cell r="H106">
            <v>2357</v>
          </cell>
          <cell r="I106">
            <v>4000000</v>
          </cell>
          <cell r="J106">
            <v>4000000</v>
          </cell>
          <cell r="K106">
            <v>38077</v>
          </cell>
          <cell r="M106">
            <v>4000000</v>
          </cell>
          <cell r="N106"/>
          <cell r="O106">
            <v>0</v>
          </cell>
          <cell r="P106"/>
          <cell r="Q106">
            <v>0</v>
          </cell>
          <cell r="R106"/>
          <cell r="S106">
            <v>4000000</v>
          </cell>
        </row>
        <row r="107">
          <cell r="A107">
            <v>41416289</v>
          </cell>
          <cell r="B107" t="str">
            <v>SARA ESPERANZA ROJAS RAMIREZ</v>
          </cell>
          <cell r="C107"/>
          <cell r="D107" t="str">
            <v>ARCHIVO - DAPR</v>
          </cell>
          <cell r="E107" t="str">
            <v>cnt</v>
          </cell>
          <cell r="F107" t="str">
            <v>ASESORA DEL PLAN COLOMBIA</v>
          </cell>
          <cell r="G107"/>
          <cell r="H107">
            <v>2076</v>
          </cell>
          <cell r="I107">
            <v>1000000</v>
          </cell>
          <cell r="J107">
            <v>1000000</v>
          </cell>
          <cell r="K107">
            <v>38077</v>
          </cell>
          <cell r="M107">
            <v>1000000</v>
          </cell>
          <cell r="N107"/>
          <cell r="O107">
            <v>0</v>
          </cell>
          <cell r="P107"/>
          <cell r="Q107">
            <v>0</v>
          </cell>
          <cell r="R107"/>
          <cell r="S107">
            <v>1000000</v>
          </cell>
        </row>
        <row r="108">
          <cell r="A108">
            <v>41423452</v>
          </cell>
          <cell r="B108" t="str">
            <v>MARIA ELIZABETH BARRERA ALARCON</v>
          </cell>
          <cell r="C108"/>
          <cell r="D108" t="str">
            <v>FAMILIAS EN ACCION</v>
          </cell>
          <cell r="E108" t="str">
            <v>cnt</v>
          </cell>
          <cell r="F108" t="str">
            <v>COORDINADORA PROGRAMA FAMILIAS EN ACCION</v>
          </cell>
          <cell r="G108"/>
          <cell r="H108">
            <v>2099</v>
          </cell>
          <cell r="I108">
            <v>1000000</v>
          </cell>
          <cell r="J108">
            <v>1000000</v>
          </cell>
          <cell r="K108">
            <v>38077</v>
          </cell>
          <cell r="M108">
            <v>1000000</v>
          </cell>
          <cell r="N108"/>
          <cell r="O108">
            <v>0</v>
          </cell>
          <cell r="P108"/>
          <cell r="Q108">
            <v>0</v>
          </cell>
          <cell r="R108"/>
          <cell r="S108">
            <v>1000000</v>
          </cell>
        </row>
        <row r="109">
          <cell r="A109">
            <v>41447799</v>
          </cell>
          <cell r="B109" t="str">
            <v>MARIA MARGARITA MONTOYA DIAZ</v>
          </cell>
          <cell r="C109"/>
          <cell r="D109" t="str">
            <v>FAMILIAS EN ACCION</v>
          </cell>
          <cell r="E109" t="str">
            <v>cnt</v>
          </cell>
          <cell r="F109" t="str">
            <v>COORDINADORA PROGRAMA FAMILIAS EN ACCION</v>
          </cell>
          <cell r="G109"/>
          <cell r="H109">
            <v>2125</v>
          </cell>
          <cell r="I109">
            <v>4000000</v>
          </cell>
          <cell r="J109">
            <v>4000000</v>
          </cell>
          <cell r="K109">
            <v>38077</v>
          </cell>
          <cell r="M109">
            <v>4000000</v>
          </cell>
          <cell r="N109"/>
          <cell r="O109">
            <v>0</v>
          </cell>
          <cell r="P109"/>
          <cell r="Q109">
            <v>0</v>
          </cell>
          <cell r="R109"/>
          <cell r="S109">
            <v>4000000</v>
          </cell>
        </row>
        <row r="110">
          <cell r="A110">
            <v>41535087</v>
          </cell>
          <cell r="B110" t="str">
            <v>TUSNELDA RUEDA SANDOVAL</v>
          </cell>
          <cell r="C110"/>
          <cell r="D110" t="str">
            <v>JOVENES EN ACCION</v>
          </cell>
          <cell r="E110" t="str">
            <v>cnt</v>
          </cell>
          <cell r="F110" t="str">
            <v>COORDINADORA NACIONAL PROGRAMA JOVENES EN ACCION</v>
          </cell>
          <cell r="G110"/>
          <cell r="H110">
            <v>2198</v>
          </cell>
          <cell r="I110">
            <v>2300000</v>
          </cell>
          <cell r="J110">
            <v>2300000</v>
          </cell>
          <cell r="K110">
            <v>37986</v>
          </cell>
          <cell r="M110">
            <v>0</v>
          </cell>
          <cell r="N110"/>
          <cell r="O110">
            <v>0</v>
          </cell>
          <cell r="P110"/>
          <cell r="Q110">
            <v>2300000</v>
          </cell>
          <cell r="R110"/>
          <cell r="S110">
            <v>2300000</v>
          </cell>
        </row>
        <row r="111">
          <cell r="A111">
            <v>41576831</v>
          </cell>
          <cell r="B111" t="str">
            <v>SOFIA ESPERANZA MARIN CASTRO</v>
          </cell>
          <cell r="C111"/>
          <cell r="D111" t="str">
            <v>JOVENES EN ACCION</v>
          </cell>
          <cell r="E111" t="str">
            <v>ops</v>
          </cell>
          <cell r="F111" t="str">
            <v>COORDINADORA NACIONAL DEL PROGRAMA JOVENES EN ACCIÓN -SENA</v>
          </cell>
          <cell r="G111"/>
          <cell r="H111">
            <v>20030844</v>
          </cell>
          <cell r="I111">
            <v>3000000</v>
          </cell>
          <cell r="J111">
            <v>3000000</v>
          </cell>
          <cell r="K111">
            <v>37983</v>
          </cell>
          <cell r="M111">
            <v>3000000</v>
          </cell>
          <cell r="N111"/>
          <cell r="O111">
            <v>0</v>
          </cell>
          <cell r="P111"/>
          <cell r="Q111">
            <v>0</v>
          </cell>
          <cell r="R111"/>
          <cell r="S111">
            <v>3000000</v>
          </cell>
        </row>
        <row r="112">
          <cell r="A112">
            <v>41634261</v>
          </cell>
          <cell r="B112" t="str">
            <v>MARIA LUISA MUÑOZ MEJIA</v>
          </cell>
          <cell r="C112" t="str">
            <v xml:space="preserve"> CUNDINAMARCA ucr</v>
          </cell>
          <cell r="D112" t="str">
            <v>FAMILIAS EN ACCION</v>
          </cell>
          <cell r="E112" t="str">
            <v>cnt</v>
          </cell>
          <cell r="F112" t="str">
            <v>COORDINADORA PROGRAMA FAMILIAS EN ACCION</v>
          </cell>
          <cell r="G112"/>
          <cell r="H112">
            <v>2126</v>
          </cell>
          <cell r="I112">
            <v>3000000</v>
          </cell>
          <cell r="J112">
            <v>3000000</v>
          </cell>
          <cell r="K112">
            <v>38077</v>
          </cell>
          <cell r="M112">
            <v>0</v>
          </cell>
          <cell r="N112"/>
          <cell r="O112">
            <v>3000000</v>
          </cell>
          <cell r="P112"/>
          <cell r="Q112">
            <v>0</v>
          </cell>
          <cell r="R112"/>
          <cell r="S112">
            <v>3000000</v>
          </cell>
        </row>
        <row r="113">
          <cell r="A113">
            <v>41639167</v>
          </cell>
          <cell r="B113" t="str">
            <v>JUDITH UPEGUI ACOSTA</v>
          </cell>
          <cell r="C113" t="str">
            <v>BOGOTA</v>
          </cell>
          <cell r="D113" t="str">
            <v>DESARROLLO ALTERNATIVO</v>
          </cell>
          <cell r="E113" t="str">
            <v>cnt</v>
          </cell>
          <cell r="F113" t="str">
            <v>COORDINADOR DE LA UNIDAD DE DESARROLLO TECNICO Y SOCIAL DEL PROGRAMA DESARROLLO ALTERNATIVO</v>
          </cell>
          <cell r="G113" t="str">
            <v xml:space="preserve">CONSEJERIA PARA EL PLAN COLOMBIA </v>
          </cell>
          <cell r="H113">
            <v>2319</v>
          </cell>
          <cell r="I113">
            <v>1500000</v>
          </cell>
          <cell r="J113">
            <v>1500000</v>
          </cell>
          <cell r="K113">
            <v>38077</v>
          </cell>
          <cell r="M113">
            <v>1500000</v>
          </cell>
          <cell r="N113"/>
          <cell r="O113">
            <v>0</v>
          </cell>
          <cell r="P113"/>
          <cell r="Q113">
            <v>0</v>
          </cell>
          <cell r="R113"/>
          <cell r="S113">
            <v>1500000</v>
          </cell>
        </row>
        <row r="114">
          <cell r="A114">
            <v>41657127</v>
          </cell>
          <cell r="B114" t="str">
            <v>NOHORA MIRYAM GARCIA DE BOJACA</v>
          </cell>
          <cell r="C114"/>
          <cell r="D114" t="str">
            <v>JOVENES EN ACCION</v>
          </cell>
          <cell r="E114" t="str">
            <v>cnt</v>
          </cell>
          <cell r="F114" t="str">
            <v>COORDINADORA NACIONAL PROGRAMA JOVENES EN ACCION</v>
          </cell>
          <cell r="G114"/>
          <cell r="H114">
            <v>2181</v>
          </cell>
          <cell r="I114">
            <v>2300000</v>
          </cell>
          <cell r="J114">
            <v>2300000</v>
          </cell>
          <cell r="K114">
            <v>37986</v>
          </cell>
          <cell r="M114">
            <v>0</v>
          </cell>
          <cell r="N114"/>
          <cell r="O114">
            <v>0</v>
          </cell>
          <cell r="P114"/>
          <cell r="Q114">
            <v>2300000</v>
          </cell>
          <cell r="R114"/>
          <cell r="S114">
            <v>2300000</v>
          </cell>
        </row>
        <row r="115">
          <cell r="A115">
            <v>41683359</v>
          </cell>
          <cell r="B115" t="str">
            <v>MARTHA PINZON SHNEIDER</v>
          </cell>
          <cell r="C115"/>
          <cell r="D115" t="str">
            <v>JOVENES EN ACCION</v>
          </cell>
          <cell r="E115" t="str">
            <v>cnt</v>
          </cell>
          <cell r="F115" t="str">
            <v>COORDINADORA NACIONAL PROGRAMA JOVENES EN ACCION</v>
          </cell>
          <cell r="G115"/>
          <cell r="H115">
            <v>2195</v>
          </cell>
          <cell r="I115">
            <v>5000000</v>
          </cell>
          <cell r="J115">
            <v>5000000</v>
          </cell>
          <cell r="K115">
            <v>37986</v>
          </cell>
          <cell r="M115">
            <v>0</v>
          </cell>
          <cell r="N115"/>
          <cell r="O115">
            <v>0</v>
          </cell>
          <cell r="P115"/>
          <cell r="Q115">
            <v>5000000</v>
          </cell>
          <cell r="R115"/>
          <cell r="S115">
            <v>5000000</v>
          </cell>
        </row>
        <row r="116">
          <cell r="A116">
            <v>41744452</v>
          </cell>
          <cell r="B116" t="str">
            <v>MARIA HELENA BARRERA FIGUEROA</v>
          </cell>
          <cell r="C116" t="str">
            <v>BOGOTA</v>
          </cell>
          <cell r="D116" t="str">
            <v>EMPLEO EN ACCION</v>
          </cell>
          <cell r="E116" t="str">
            <v>cnt</v>
          </cell>
          <cell r="F116" t="str">
            <v>COORDINADOR DEL PROGRAMA EMPLEO EN ACCIÓN</v>
          </cell>
          <cell r="G116"/>
          <cell r="H116">
            <v>2273</v>
          </cell>
          <cell r="I116">
            <v>5000000</v>
          </cell>
          <cell r="J116">
            <v>5000000</v>
          </cell>
          <cell r="K116">
            <v>38077</v>
          </cell>
          <cell r="M116">
            <v>5000000</v>
          </cell>
          <cell r="N116"/>
          <cell r="O116">
            <v>0</v>
          </cell>
          <cell r="P116"/>
          <cell r="Q116">
            <v>0</v>
          </cell>
          <cell r="R116"/>
          <cell r="S116">
            <v>5000000</v>
          </cell>
        </row>
        <row r="117">
          <cell r="A117">
            <v>41748386</v>
          </cell>
          <cell r="B117" t="str">
            <v>MIRYAM JANNETHE GONZALEZ MAYORGA</v>
          </cell>
          <cell r="C117"/>
          <cell r="D117" t="str">
            <v>JOVENES EN ACCION</v>
          </cell>
          <cell r="E117" t="str">
            <v>cnt</v>
          </cell>
          <cell r="F117" t="str">
            <v>COORDINADORA NACIONAL PROGRAMA JOVENES EN ACCION</v>
          </cell>
          <cell r="G117"/>
          <cell r="H117">
            <v>2184</v>
          </cell>
          <cell r="I117">
            <v>2300000</v>
          </cell>
          <cell r="J117">
            <v>2300000</v>
          </cell>
          <cell r="K117">
            <v>38077</v>
          </cell>
          <cell r="M117">
            <v>2300000</v>
          </cell>
          <cell r="N117"/>
          <cell r="O117">
            <v>0</v>
          </cell>
          <cell r="P117"/>
          <cell r="Q117">
            <v>0</v>
          </cell>
          <cell r="R117"/>
          <cell r="S117">
            <v>2300000</v>
          </cell>
        </row>
        <row r="118">
          <cell r="A118">
            <v>41779560</v>
          </cell>
          <cell r="B118" t="str">
            <v>MARTHA LUCIA VILLALOBOS HERNANDEZ</v>
          </cell>
          <cell r="C118" t="str">
            <v>BOGOTA</v>
          </cell>
          <cell r="D118" t="str">
            <v>CONVENIOS DE COOPERACION TECNICA</v>
          </cell>
          <cell r="E118" t="str">
            <v>cnt</v>
          </cell>
          <cell r="F118" t="str">
            <v>COORDINADOR CONVENIOS COOPERACION TECNICA E INTERINSTITUCIONAL DEL FIP</v>
          </cell>
          <cell r="G118" t="str">
            <v xml:space="preserve">CONSEJERIA PARA EL PLAN COLOMBIA </v>
          </cell>
          <cell r="H118">
            <v>2320</v>
          </cell>
          <cell r="I118">
            <v>1500000</v>
          </cell>
          <cell r="J118">
            <v>1500000</v>
          </cell>
          <cell r="K118">
            <v>38077</v>
          </cell>
          <cell r="M118">
            <v>1500000</v>
          </cell>
          <cell r="N118"/>
          <cell r="O118">
            <v>0</v>
          </cell>
          <cell r="P118"/>
          <cell r="Q118">
            <v>0</v>
          </cell>
          <cell r="R118"/>
          <cell r="S118">
            <v>1500000</v>
          </cell>
        </row>
        <row r="119">
          <cell r="A119">
            <v>41798458</v>
          </cell>
          <cell r="B119" t="str">
            <v>FLOR LIBIA GONZALEZ GOMEZ</v>
          </cell>
          <cell r="C119" t="str">
            <v>BOGOTA</v>
          </cell>
          <cell r="D119" t="str">
            <v>FINANCIERA</v>
          </cell>
          <cell r="E119" t="str">
            <v>cnt</v>
          </cell>
          <cell r="F119" t="str">
            <v>ASESOR DEL PLAN COLOMBIA PARA EL AREA DE PRESUPUESTO</v>
          </cell>
          <cell r="G119" t="str">
            <v>FINANCIERA</v>
          </cell>
          <cell r="H119">
            <v>2315</v>
          </cell>
          <cell r="I119">
            <v>1500000</v>
          </cell>
          <cell r="J119">
            <v>1500000</v>
          </cell>
          <cell r="K119">
            <v>38077</v>
          </cell>
          <cell r="M119">
            <v>1500000</v>
          </cell>
          <cell r="N119"/>
          <cell r="O119">
            <v>0</v>
          </cell>
          <cell r="P119"/>
          <cell r="Q119">
            <v>0</v>
          </cell>
          <cell r="R119"/>
          <cell r="S119">
            <v>1500000</v>
          </cell>
        </row>
        <row r="120">
          <cell r="A120">
            <v>41901549</v>
          </cell>
          <cell r="B120" t="str">
            <v>MARIA CATALINA ARCILA ALVAREZ</v>
          </cell>
          <cell r="C120"/>
          <cell r="D120" t="str">
            <v>VEEDURIA EXTERNA</v>
          </cell>
          <cell r="E120" t="str">
            <v>cnt</v>
          </cell>
          <cell r="F120" t="str">
            <v>COORDINADOR VEEDURIA ESPECIAL FIP</v>
          </cell>
          <cell r="G120"/>
          <cell r="H120">
            <v>2225</v>
          </cell>
          <cell r="I120">
            <v>3800000</v>
          </cell>
          <cell r="J120">
            <v>3800000</v>
          </cell>
          <cell r="K120">
            <v>37986</v>
          </cell>
          <cell r="M120">
            <v>3800000</v>
          </cell>
          <cell r="N120"/>
          <cell r="O120">
            <v>0</v>
          </cell>
          <cell r="P120"/>
          <cell r="Q120">
            <v>0</v>
          </cell>
          <cell r="R120"/>
          <cell r="S120">
            <v>3800000</v>
          </cell>
        </row>
        <row r="121">
          <cell r="A121">
            <v>41916551</v>
          </cell>
          <cell r="B121" t="str">
            <v>MARIA MERCEDES OSORIO RODRIGUEZ</v>
          </cell>
          <cell r="C121"/>
          <cell r="D121" t="str">
            <v>FINANCIERA</v>
          </cell>
          <cell r="E121" t="str">
            <v>cnt</v>
          </cell>
          <cell r="F121" t="str">
            <v xml:space="preserve">DIRECTORA FINANCIERA DEL FIP </v>
          </cell>
          <cell r="G121"/>
          <cell r="H121">
            <v>2150</v>
          </cell>
          <cell r="I121">
            <v>4000000</v>
          </cell>
          <cell r="J121">
            <v>4000000</v>
          </cell>
          <cell r="K121">
            <v>38077</v>
          </cell>
          <cell r="M121">
            <v>4000000</v>
          </cell>
          <cell r="N121"/>
          <cell r="O121">
            <v>0</v>
          </cell>
          <cell r="P121"/>
          <cell r="Q121">
            <v>0</v>
          </cell>
          <cell r="R121"/>
          <cell r="S121">
            <v>4000000</v>
          </cell>
        </row>
        <row r="122">
          <cell r="A122">
            <v>41924480</v>
          </cell>
          <cell r="B122" t="str">
            <v>CLAUDIA CONSTANZA CUERVO RESTREPO</v>
          </cell>
          <cell r="C122" t="str">
            <v>UCL MANIZALES</v>
          </cell>
          <cell r="D122" t="str">
            <v>JOVENES EN ACCION</v>
          </cell>
          <cell r="E122" t="str">
            <v>cnt</v>
          </cell>
          <cell r="F122" t="str">
            <v>COORDINADORA NACIONAL PROGRAMA JOVENES EN ACCION</v>
          </cell>
          <cell r="G122"/>
          <cell r="H122">
            <v>2178</v>
          </cell>
          <cell r="I122">
            <v>2300000</v>
          </cell>
          <cell r="J122">
            <v>2300000</v>
          </cell>
          <cell r="K122">
            <v>37986</v>
          </cell>
          <cell r="M122">
            <v>0</v>
          </cell>
          <cell r="N122"/>
          <cell r="O122">
            <v>0</v>
          </cell>
          <cell r="P122"/>
          <cell r="Q122">
            <v>2300000</v>
          </cell>
          <cell r="R122"/>
          <cell r="S122">
            <v>2300000</v>
          </cell>
        </row>
        <row r="123">
          <cell r="A123">
            <v>41933199</v>
          </cell>
          <cell r="B123" t="str">
            <v>MONICA MARIA CORREA JARAMILLO</v>
          </cell>
          <cell r="C123" t="str">
            <v>BOGOTA</v>
          </cell>
          <cell r="D123" t="str">
            <v>CONVENIOS DE COOPERACION TECNICA</v>
          </cell>
          <cell r="E123" t="str">
            <v>cnt</v>
          </cell>
          <cell r="F123" t="str">
            <v>COORDIANDOR DE CONVENIOS DE COOPERACIÓN TÉCNICA INTERNACIONAL E INTERINSTITUCIONALES DEL PLAN COLOMBIA</v>
          </cell>
          <cell r="G123" t="str">
            <v>ALTA CONSEJERIA PARA EL PLAN COLOMBIA</v>
          </cell>
          <cell r="H123">
            <v>2251</v>
          </cell>
          <cell r="I123">
            <v>2500000</v>
          </cell>
          <cell r="J123">
            <v>2500000</v>
          </cell>
          <cell r="K123">
            <v>38077</v>
          </cell>
          <cell r="M123">
            <v>2500000</v>
          </cell>
          <cell r="N123"/>
          <cell r="O123">
            <v>0</v>
          </cell>
          <cell r="P123"/>
          <cell r="Q123">
            <v>0</v>
          </cell>
          <cell r="R123"/>
          <cell r="S123">
            <v>2500000</v>
          </cell>
        </row>
        <row r="124">
          <cell r="A124">
            <v>41938991</v>
          </cell>
          <cell r="B124" t="str">
            <v>MARIA JULIANA PALACIO URIBE</v>
          </cell>
          <cell r="C124"/>
          <cell r="D124" t="str">
            <v>JURIDICA</v>
          </cell>
          <cell r="E124" t="str">
            <v>cnt</v>
          </cell>
          <cell r="F124" t="str">
            <v>DIRECTORA OFICINA JURIDICA DEL FIP</v>
          </cell>
          <cell r="G124"/>
          <cell r="H124">
            <v>2212</v>
          </cell>
          <cell r="I124">
            <v>3500000</v>
          </cell>
          <cell r="J124">
            <v>3500000</v>
          </cell>
          <cell r="K124">
            <v>37986</v>
          </cell>
          <cell r="M124">
            <v>3500000</v>
          </cell>
          <cell r="N124"/>
          <cell r="O124">
            <v>0</v>
          </cell>
          <cell r="P124"/>
          <cell r="Q124">
            <v>0</v>
          </cell>
          <cell r="R124"/>
          <cell r="S124">
            <v>3500000</v>
          </cell>
        </row>
        <row r="125">
          <cell r="A125">
            <v>42782475</v>
          </cell>
          <cell r="B125" t="str">
            <v>GLORIA LUCIA TABORDA AREIZA</v>
          </cell>
          <cell r="C125" t="str">
            <v>UCR ANTIOQUIA</v>
          </cell>
          <cell r="D125" t="str">
            <v>FAMILIAS EN ACCION</v>
          </cell>
          <cell r="E125" t="str">
            <v>cnt</v>
          </cell>
          <cell r="F125" t="str">
            <v>COORDINADORA PROGRAMA FAMILIAS EN ACCION</v>
          </cell>
          <cell r="G125"/>
          <cell r="H125">
            <v>2258</v>
          </cell>
          <cell r="I125">
            <v>3400000</v>
          </cell>
          <cell r="J125">
            <v>3400000</v>
          </cell>
          <cell r="K125">
            <v>38077</v>
          </cell>
          <cell r="M125">
            <v>0</v>
          </cell>
          <cell r="N125"/>
          <cell r="O125">
            <v>3400000</v>
          </cell>
          <cell r="P125"/>
          <cell r="Q125">
            <v>0</v>
          </cell>
          <cell r="R125"/>
          <cell r="S125">
            <v>3400000</v>
          </cell>
        </row>
        <row r="126">
          <cell r="A126">
            <v>42876907</v>
          </cell>
          <cell r="B126" t="str">
            <v>MARIA TERESA HERNANDEZ RAMIREZ</v>
          </cell>
          <cell r="C126"/>
          <cell r="D126" t="str">
            <v>COMUNICACIONES</v>
          </cell>
          <cell r="E126" t="str">
            <v>cnt</v>
          </cell>
          <cell r="F126" t="str">
            <v>ASESORA DE COMUNICACIONES PLAN COLOMBIA</v>
          </cell>
          <cell r="G126"/>
          <cell r="H126">
            <v>1026</v>
          </cell>
          <cell r="I126">
            <v>5000000</v>
          </cell>
          <cell r="J126">
            <v>5000000</v>
          </cell>
          <cell r="K126">
            <v>38077</v>
          </cell>
          <cell r="M126">
            <v>5000000</v>
          </cell>
          <cell r="N126"/>
          <cell r="O126">
            <v>0</v>
          </cell>
          <cell r="P126"/>
          <cell r="Q126">
            <v>0</v>
          </cell>
          <cell r="R126"/>
          <cell r="S126">
            <v>5000000</v>
          </cell>
        </row>
        <row r="127">
          <cell r="A127">
            <v>42890504</v>
          </cell>
          <cell r="B127" t="str">
            <v>GABRIELA GIRALDO CEBALLOS</v>
          </cell>
          <cell r="C127" t="str">
            <v>GERENCIA TECNICA</v>
          </cell>
          <cell r="D127" t="str">
            <v>FAMILIAS GUARDABOSQUES</v>
          </cell>
          <cell r="E127" t="str">
            <v>cnt</v>
          </cell>
          <cell r="F127" t="str">
            <v>COORDINADORA DE FAMILIAS GUARDABOSQUES DEL FIP</v>
          </cell>
          <cell r="G127"/>
          <cell r="H127">
            <v>2253</v>
          </cell>
          <cell r="I127">
            <v>3500000</v>
          </cell>
          <cell r="J127">
            <v>3500000</v>
          </cell>
          <cell r="K127">
            <v>38077</v>
          </cell>
          <cell r="M127">
            <v>3500000</v>
          </cell>
          <cell r="N127"/>
          <cell r="O127">
            <v>0</v>
          </cell>
          <cell r="P127"/>
          <cell r="Q127">
            <v>0</v>
          </cell>
          <cell r="R127"/>
          <cell r="S127">
            <v>3500000</v>
          </cell>
        </row>
        <row r="128">
          <cell r="A128">
            <v>42961139</v>
          </cell>
          <cell r="B128" t="str">
            <v>GLORIA ST}ELLA GARCIA PORRAS</v>
          </cell>
          <cell r="C128"/>
          <cell r="D128" t="str">
            <v>SISTEMAS</v>
          </cell>
          <cell r="E128" t="str">
            <v>cnt</v>
          </cell>
          <cell r="F128" t="str">
            <v>COORDINADOR SISTEMAS</v>
          </cell>
          <cell r="G128"/>
          <cell r="H128">
            <v>1034</v>
          </cell>
          <cell r="I128">
            <v>4000000</v>
          </cell>
          <cell r="J128">
            <v>4000000</v>
          </cell>
          <cell r="K128">
            <v>38077</v>
          </cell>
          <cell r="M128">
            <v>4000000</v>
          </cell>
          <cell r="N128"/>
          <cell r="O128">
            <v>0</v>
          </cell>
          <cell r="P128"/>
          <cell r="Q128">
            <v>0</v>
          </cell>
          <cell r="R128"/>
          <cell r="S128">
            <v>4000000</v>
          </cell>
        </row>
        <row r="129">
          <cell r="A129">
            <v>45446338</v>
          </cell>
          <cell r="B129" t="str">
            <v>DORIS ZULUAGA TINOCO</v>
          </cell>
          <cell r="C129" t="str">
            <v>UCL CARTAGENA</v>
          </cell>
          <cell r="D129" t="str">
            <v>JOVENES EN ACCION</v>
          </cell>
          <cell r="E129" t="str">
            <v>cnt</v>
          </cell>
          <cell r="F129" t="str">
            <v>COORDINADORA NACIONAL PROGRAMA JOVENES EN ACCION</v>
          </cell>
          <cell r="G129"/>
          <cell r="H129">
            <v>2204</v>
          </cell>
          <cell r="I129">
            <v>2300000</v>
          </cell>
          <cell r="J129">
            <v>2300000</v>
          </cell>
          <cell r="K129">
            <v>37986</v>
          </cell>
          <cell r="M129">
            <v>0</v>
          </cell>
          <cell r="N129"/>
          <cell r="O129">
            <v>0</v>
          </cell>
          <cell r="P129"/>
          <cell r="Q129">
            <v>2300000</v>
          </cell>
          <cell r="R129"/>
          <cell r="S129">
            <v>2300000</v>
          </cell>
        </row>
        <row r="130">
          <cell r="A130">
            <v>46351362</v>
          </cell>
          <cell r="B130" t="str">
            <v>FANNY NUBIA GONZALEZ MORENO</v>
          </cell>
          <cell r="C130" t="str">
            <v>BOGOTA</v>
          </cell>
          <cell r="D130" t="str">
            <v>DESARROLLO ALTERNATIVO</v>
          </cell>
          <cell r="E130" t="str">
            <v>ops</v>
          </cell>
          <cell r="F130" t="str">
            <v>Coordinadora Programa Desarrollo Alternativo</v>
          </cell>
          <cell r="G130"/>
          <cell r="H130">
            <v>20030836</v>
          </cell>
          <cell r="I130">
            <v>1800000</v>
          </cell>
          <cell r="J130">
            <v>1800000</v>
          </cell>
          <cell r="K130">
            <v>37986</v>
          </cell>
          <cell r="M130">
            <v>1800000</v>
          </cell>
          <cell r="N130"/>
          <cell r="O130">
            <v>0</v>
          </cell>
          <cell r="P130"/>
          <cell r="Q130">
            <v>0</v>
          </cell>
          <cell r="R130"/>
          <cell r="S130">
            <v>1800000</v>
          </cell>
        </row>
        <row r="131">
          <cell r="A131">
            <v>46357953</v>
          </cell>
          <cell r="B131" t="str">
            <v>MARTHA LILIA MORA MORENO</v>
          </cell>
          <cell r="C131"/>
          <cell r="D131" t="str">
            <v>FINANCIERA</v>
          </cell>
          <cell r="E131" t="str">
            <v>cnt</v>
          </cell>
          <cell r="F131" t="str">
            <v xml:space="preserve">DIRECTORA FINANCIERA DEL FIP </v>
          </cell>
          <cell r="G131"/>
          <cell r="H131">
            <v>2149</v>
          </cell>
          <cell r="I131">
            <v>1500000</v>
          </cell>
          <cell r="J131">
            <v>1500000</v>
          </cell>
          <cell r="K131">
            <v>38077</v>
          </cell>
          <cell r="M131">
            <v>1500000</v>
          </cell>
          <cell r="N131"/>
          <cell r="O131">
            <v>0</v>
          </cell>
          <cell r="P131"/>
          <cell r="Q131">
            <v>0</v>
          </cell>
          <cell r="R131"/>
          <cell r="S131">
            <v>1500000</v>
          </cell>
        </row>
        <row r="132">
          <cell r="A132">
            <v>46364262</v>
          </cell>
          <cell r="B132" t="str">
            <v>RITA HERNANDEZ MORENO</v>
          </cell>
          <cell r="C132"/>
          <cell r="D132" t="str">
            <v>FAMILIAS EN ACCION</v>
          </cell>
          <cell r="E132" t="str">
            <v>cnt</v>
          </cell>
          <cell r="F132" t="str">
            <v>COORDINADORA PROGRAMA FAMILIAS EN ACCION</v>
          </cell>
          <cell r="G132"/>
          <cell r="H132">
            <v>2116</v>
          </cell>
          <cell r="I132">
            <v>1000000</v>
          </cell>
          <cell r="J132">
            <v>1000000</v>
          </cell>
          <cell r="K132">
            <v>38077</v>
          </cell>
          <cell r="M132">
            <v>1000000</v>
          </cell>
          <cell r="N132"/>
          <cell r="O132">
            <v>0</v>
          </cell>
          <cell r="P132"/>
          <cell r="Q132">
            <v>0</v>
          </cell>
          <cell r="R132"/>
          <cell r="S132">
            <v>1000000</v>
          </cell>
        </row>
        <row r="133">
          <cell r="A133">
            <v>49690930</v>
          </cell>
          <cell r="B133" t="str">
            <v>MARTHA CECILIA PINILLA WADNIPAR</v>
          </cell>
          <cell r="C133"/>
          <cell r="D133" t="str">
            <v>ARCHIVO - DAPR</v>
          </cell>
          <cell r="E133" t="str">
            <v>cnt</v>
          </cell>
          <cell r="F133" t="str">
            <v>ASESORA DEL PLAN COLOMBIA</v>
          </cell>
          <cell r="G133"/>
          <cell r="H133">
            <v>2073</v>
          </cell>
          <cell r="I133">
            <v>1000000</v>
          </cell>
          <cell r="J133">
            <v>1000000</v>
          </cell>
          <cell r="K133">
            <v>38077</v>
          </cell>
          <cell r="M133">
            <v>1000000</v>
          </cell>
          <cell r="N133"/>
          <cell r="O133">
            <v>0</v>
          </cell>
          <cell r="P133"/>
          <cell r="Q133">
            <v>0</v>
          </cell>
          <cell r="R133"/>
          <cell r="S133">
            <v>1000000</v>
          </cell>
        </row>
        <row r="134">
          <cell r="A134">
            <v>51571477</v>
          </cell>
          <cell r="B134" t="str">
            <v>LUZ MARINA MARIN SALAMANCA</v>
          </cell>
          <cell r="C134"/>
          <cell r="D134" t="str">
            <v>ADMINISTRATIVA</v>
          </cell>
          <cell r="E134" t="str">
            <v>cnt</v>
          </cell>
          <cell r="F134" t="str">
            <v>COORDINADOR ADMINISTRATIVO FIP</v>
          </cell>
          <cell r="G134"/>
          <cell r="H134">
            <v>1015</v>
          </cell>
          <cell r="I134">
            <v>1500000</v>
          </cell>
          <cell r="J134">
            <v>1500000</v>
          </cell>
          <cell r="K134">
            <v>38077</v>
          </cell>
          <cell r="M134">
            <v>1500000</v>
          </cell>
          <cell r="N134"/>
          <cell r="O134">
            <v>0</v>
          </cell>
          <cell r="P134"/>
          <cell r="Q134">
            <v>0</v>
          </cell>
          <cell r="R134"/>
          <cell r="S134">
            <v>1500000</v>
          </cell>
        </row>
        <row r="135">
          <cell r="A135">
            <v>51585657</v>
          </cell>
          <cell r="B135" t="str">
            <v>JEANETH GARZON URREA</v>
          </cell>
          <cell r="C135"/>
          <cell r="D135" t="str">
            <v>FINANCIERA</v>
          </cell>
          <cell r="E135" t="str">
            <v>cnt</v>
          </cell>
          <cell r="F135" t="str">
            <v>COORDINADOR DE TESORERIA FIP</v>
          </cell>
          <cell r="G135"/>
          <cell r="H135">
            <v>1044</v>
          </cell>
          <cell r="I135">
            <v>2000000</v>
          </cell>
          <cell r="J135">
            <v>2000000</v>
          </cell>
          <cell r="K135">
            <v>38077</v>
          </cell>
          <cell r="M135">
            <v>2000000</v>
          </cell>
          <cell r="N135"/>
          <cell r="O135">
            <v>0</v>
          </cell>
          <cell r="P135"/>
          <cell r="Q135">
            <v>0</v>
          </cell>
          <cell r="R135"/>
          <cell r="S135">
            <v>2000000</v>
          </cell>
        </row>
        <row r="136">
          <cell r="A136">
            <v>51586050</v>
          </cell>
          <cell r="B136" t="str">
            <v>SONIA CADENA GONZALEZ</v>
          </cell>
          <cell r="C136"/>
          <cell r="D136" t="str">
            <v>COMUNICACIONES</v>
          </cell>
          <cell r="E136" t="str">
            <v>cnt</v>
          </cell>
          <cell r="F136" t="str">
            <v>ASESORA DE COMUNICACIONES PLAN COLOMBIA</v>
          </cell>
          <cell r="G136"/>
          <cell r="H136">
            <v>1025</v>
          </cell>
          <cell r="I136">
            <v>1500000</v>
          </cell>
          <cell r="J136">
            <v>1500000</v>
          </cell>
          <cell r="K136">
            <v>38077</v>
          </cell>
          <cell r="M136">
            <v>1500000</v>
          </cell>
          <cell r="N136"/>
          <cell r="O136">
            <v>0</v>
          </cell>
          <cell r="P136"/>
          <cell r="Q136">
            <v>0</v>
          </cell>
          <cell r="R136"/>
          <cell r="S136">
            <v>1500000</v>
          </cell>
        </row>
        <row r="137">
          <cell r="A137">
            <v>51586716</v>
          </cell>
          <cell r="B137" t="str">
            <v>RUTH MILADY CASTAÑEDA SALCEDO</v>
          </cell>
          <cell r="C137"/>
          <cell r="D137" t="str">
            <v>FAMILIAS EN ACCION</v>
          </cell>
          <cell r="E137" t="str">
            <v>cnt</v>
          </cell>
          <cell r="F137" t="str">
            <v>COORDINADORA PROGRAMA FAMILIAS EN ACCION</v>
          </cell>
          <cell r="G137"/>
          <cell r="H137">
            <v>2104</v>
          </cell>
          <cell r="I137">
            <v>1000000</v>
          </cell>
          <cell r="J137">
            <v>1000000</v>
          </cell>
          <cell r="K137">
            <v>38077</v>
          </cell>
          <cell r="M137">
            <v>1000000</v>
          </cell>
          <cell r="N137"/>
          <cell r="O137">
            <v>0</v>
          </cell>
          <cell r="P137"/>
          <cell r="Q137">
            <v>0</v>
          </cell>
          <cell r="R137"/>
          <cell r="S137">
            <v>1000000</v>
          </cell>
        </row>
        <row r="138">
          <cell r="A138">
            <v>51594335</v>
          </cell>
          <cell r="B138" t="str">
            <v>CLARA INES BELTRAN PARRADO</v>
          </cell>
          <cell r="C138" t="str">
            <v>BOGOTA</v>
          </cell>
          <cell r="D138" t="str">
            <v>FAMILIAS GUARDABOSQUES</v>
          </cell>
          <cell r="E138" t="str">
            <v>cnt</v>
          </cell>
          <cell r="F138" t="str">
            <v>COORDINADOR PROGRAMA DESARROLLO ALTERNATIVO</v>
          </cell>
          <cell r="G138" t="str">
            <v>PROGRAMA DESARROLLO ALTERNATIVO</v>
          </cell>
          <cell r="H138">
            <v>2317</v>
          </cell>
          <cell r="I138">
            <v>1500000</v>
          </cell>
          <cell r="J138">
            <v>1500000</v>
          </cell>
          <cell r="K138">
            <v>38077</v>
          </cell>
          <cell r="M138">
            <v>1500000</v>
          </cell>
          <cell r="N138"/>
          <cell r="O138">
            <v>0</v>
          </cell>
          <cell r="P138"/>
          <cell r="Q138">
            <v>0</v>
          </cell>
          <cell r="R138"/>
          <cell r="S138">
            <v>1500000</v>
          </cell>
        </row>
        <row r="139">
          <cell r="A139">
            <v>51594644</v>
          </cell>
          <cell r="B139" t="str">
            <v>MIREYA SILVA PRIETO</v>
          </cell>
          <cell r="C139"/>
          <cell r="D139" t="str">
            <v>JOVENES EN ACCION</v>
          </cell>
          <cell r="E139" t="str">
            <v>cnt</v>
          </cell>
          <cell r="F139" t="str">
            <v>COORDINADORA NACIONAL PROGRAMA JOVENES EN ACCION</v>
          </cell>
          <cell r="G139"/>
          <cell r="H139">
            <v>2200</v>
          </cell>
          <cell r="I139">
            <v>3500000</v>
          </cell>
          <cell r="J139">
            <v>3500000</v>
          </cell>
          <cell r="K139">
            <v>38077</v>
          </cell>
          <cell r="M139">
            <v>3500000</v>
          </cell>
          <cell r="N139"/>
          <cell r="O139">
            <v>0</v>
          </cell>
          <cell r="P139"/>
          <cell r="Q139">
            <v>0</v>
          </cell>
          <cell r="R139"/>
          <cell r="S139">
            <v>3500000</v>
          </cell>
        </row>
        <row r="140">
          <cell r="A140">
            <v>51641322</v>
          </cell>
          <cell r="B140" t="str">
            <v>PILAR BEIRA SILVA</v>
          </cell>
          <cell r="C140"/>
          <cell r="D140" t="str">
            <v>FAMILIAS EN ACCION</v>
          </cell>
          <cell r="E140" t="str">
            <v>cnt</v>
          </cell>
          <cell r="F140" t="str">
            <v>COORDINADORA PROGRAMA FAMILIAS EN ACCION</v>
          </cell>
          <cell r="G140"/>
          <cell r="H140">
            <v>2100</v>
          </cell>
          <cell r="I140">
            <v>4000000</v>
          </cell>
          <cell r="J140">
            <v>4000000</v>
          </cell>
          <cell r="K140">
            <v>38077</v>
          </cell>
          <cell r="M140">
            <v>4000000</v>
          </cell>
          <cell r="N140"/>
          <cell r="O140">
            <v>0</v>
          </cell>
          <cell r="P140"/>
          <cell r="Q140">
            <v>0</v>
          </cell>
          <cell r="R140"/>
          <cell r="S140">
            <v>4000000</v>
          </cell>
        </row>
        <row r="141">
          <cell r="A141">
            <v>51663097</v>
          </cell>
          <cell r="B141" t="str">
            <v>NOHORA SUSANA GARZON MARTA</v>
          </cell>
          <cell r="C141"/>
          <cell r="D141" t="str">
            <v>FAMILIAS EN ACCION</v>
          </cell>
          <cell r="E141" t="str">
            <v>cnt</v>
          </cell>
          <cell r="F141" t="str">
            <v>COORDINADORA PROGRAMA FAMILIAS EN ACCION</v>
          </cell>
          <cell r="G141"/>
          <cell r="H141">
            <v>2112</v>
          </cell>
          <cell r="I141">
            <v>5000000</v>
          </cell>
          <cell r="J141">
            <v>5000000</v>
          </cell>
          <cell r="K141">
            <v>38077</v>
          </cell>
          <cell r="M141">
            <v>5000000</v>
          </cell>
          <cell r="N141"/>
          <cell r="O141">
            <v>0</v>
          </cell>
          <cell r="P141"/>
          <cell r="Q141">
            <v>0</v>
          </cell>
          <cell r="R141"/>
          <cell r="S141">
            <v>5000000</v>
          </cell>
        </row>
        <row r="142">
          <cell r="A142">
            <v>51669921</v>
          </cell>
          <cell r="B142" t="str">
            <v>BERTHA EUFROCINA ZAMORA CORONADO</v>
          </cell>
          <cell r="C142"/>
          <cell r="D142" t="str">
            <v>FINANCIERA</v>
          </cell>
          <cell r="E142" t="str">
            <v>cnt</v>
          </cell>
          <cell r="F142" t="str">
            <v>CONTADOR DEL FIP</v>
          </cell>
          <cell r="G142"/>
          <cell r="H142">
            <v>2156</v>
          </cell>
          <cell r="I142">
            <v>4500000</v>
          </cell>
          <cell r="J142">
            <v>4500000</v>
          </cell>
          <cell r="K142">
            <v>38077</v>
          </cell>
          <cell r="M142">
            <v>4500000</v>
          </cell>
          <cell r="N142"/>
          <cell r="O142">
            <v>0</v>
          </cell>
          <cell r="P142"/>
          <cell r="Q142">
            <v>0</v>
          </cell>
          <cell r="R142"/>
          <cell r="S142">
            <v>4500000</v>
          </cell>
        </row>
        <row r="143">
          <cell r="A143">
            <v>51675476</v>
          </cell>
          <cell r="B143" t="str">
            <v>YANETH PRIETO FORERO</v>
          </cell>
          <cell r="C143" t="str">
            <v>BOGOTA</v>
          </cell>
          <cell r="D143" t="str">
            <v>FINANCIERA - GRUPO ESTONE</v>
          </cell>
          <cell r="E143" t="str">
            <v>ops</v>
          </cell>
          <cell r="F143" t="str">
            <v>Asesor Financiero FIP - Area de Contabilidad</v>
          </cell>
          <cell r="G143" t="str">
            <v>FINANCIERA - GRUPO ESTONE</v>
          </cell>
          <cell r="H143">
            <v>20030812</v>
          </cell>
          <cell r="I143">
            <v>2500000</v>
          </cell>
          <cell r="J143">
            <v>2500000</v>
          </cell>
          <cell r="K143">
            <v>37986</v>
          </cell>
          <cell r="M143">
            <v>2500000</v>
          </cell>
          <cell r="N143"/>
          <cell r="O143">
            <v>0</v>
          </cell>
          <cell r="P143"/>
          <cell r="Q143">
            <v>0</v>
          </cell>
          <cell r="R143"/>
          <cell r="S143">
            <v>2500000</v>
          </cell>
        </row>
        <row r="144">
          <cell r="A144">
            <v>51683622</v>
          </cell>
          <cell r="B144" t="str">
            <v>AHIDA JANETH BARRAGAN MARTINEZ</v>
          </cell>
          <cell r="C144"/>
          <cell r="D144" t="str">
            <v>FAMILIAS EN ACCION</v>
          </cell>
          <cell r="E144" t="str">
            <v>cnt</v>
          </cell>
          <cell r="F144" t="str">
            <v>COORDINADORA PROGRAMA FAMILIAS EN ACCION</v>
          </cell>
          <cell r="G144"/>
          <cell r="H144">
            <v>2097</v>
          </cell>
          <cell r="I144">
            <v>5000000</v>
          </cell>
          <cell r="J144">
            <v>5000000</v>
          </cell>
          <cell r="K144">
            <v>38077</v>
          </cell>
          <cell r="M144">
            <v>5000000</v>
          </cell>
          <cell r="N144"/>
          <cell r="O144">
            <v>0</v>
          </cell>
          <cell r="P144"/>
          <cell r="Q144">
            <v>0</v>
          </cell>
          <cell r="R144"/>
          <cell r="S144">
            <v>5000000</v>
          </cell>
        </row>
        <row r="145">
          <cell r="A145">
            <v>51693674</v>
          </cell>
          <cell r="B145" t="str">
            <v>RUTH NIETO ARIAS</v>
          </cell>
          <cell r="C145" t="str">
            <v>BOGOTA</v>
          </cell>
          <cell r="D145" t="str">
            <v>PLANEACION</v>
          </cell>
          <cell r="E145" t="str">
            <v>cnt</v>
          </cell>
          <cell r="F145" t="str">
            <v>COORDINADOR DE LA OFICINA DE PLANEACIÓN DE LA CONSEJERIA PARA EL PLAN COLOMBIA</v>
          </cell>
          <cell r="G145"/>
          <cell r="H145">
            <v>2271</v>
          </cell>
          <cell r="I145">
            <v>2500000</v>
          </cell>
          <cell r="J145">
            <v>2500000</v>
          </cell>
          <cell r="K145">
            <v>38077</v>
          </cell>
          <cell r="M145">
            <v>2500000</v>
          </cell>
          <cell r="N145"/>
          <cell r="O145">
            <v>0</v>
          </cell>
          <cell r="P145"/>
          <cell r="Q145">
            <v>0</v>
          </cell>
          <cell r="R145"/>
          <cell r="S145">
            <v>2500000</v>
          </cell>
        </row>
        <row r="146">
          <cell r="A146">
            <v>51713015</v>
          </cell>
          <cell r="B146" t="str">
            <v>MARIA MAGDALENA RODRIGUEZ AMAYA</v>
          </cell>
          <cell r="C146"/>
          <cell r="D146" t="str">
            <v>FINANCIERA</v>
          </cell>
          <cell r="E146" t="str">
            <v>cnt</v>
          </cell>
          <cell r="F146" t="str">
            <v>CONTADOR DEL FIP</v>
          </cell>
          <cell r="G146"/>
          <cell r="H146">
            <v>2153</v>
          </cell>
          <cell r="I146">
            <v>2000000</v>
          </cell>
          <cell r="J146">
            <v>2000000</v>
          </cell>
          <cell r="K146">
            <v>38077</v>
          </cell>
          <cell r="M146">
            <v>2000000</v>
          </cell>
          <cell r="N146"/>
          <cell r="O146">
            <v>0</v>
          </cell>
          <cell r="P146"/>
          <cell r="Q146">
            <v>0</v>
          </cell>
          <cell r="R146"/>
          <cell r="S146">
            <v>2000000</v>
          </cell>
        </row>
        <row r="147">
          <cell r="A147">
            <v>51726520</v>
          </cell>
          <cell r="B147" t="str">
            <v>OMAYRA HOYOS ROJAS</v>
          </cell>
          <cell r="C147"/>
          <cell r="D147" t="str">
            <v>FAMILIAS EN ACCION</v>
          </cell>
          <cell r="E147" t="str">
            <v>cnt</v>
          </cell>
          <cell r="F147" t="str">
            <v>COORDINADORA PROGRAMA FAMILIAS EN ACCION</v>
          </cell>
          <cell r="G147"/>
          <cell r="H147">
            <v>2117</v>
          </cell>
          <cell r="I147">
            <v>2000000</v>
          </cell>
          <cell r="J147">
            <v>2000000</v>
          </cell>
          <cell r="K147">
            <v>38077</v>
          </cell>
          <cell r="M147">
            <v>2000000</v>
          </cell>
          <cell r="N147"/>
          <cell r="O147">
            <v>0</v>
          </cell>
          <cell r="P147"/>
          <cell r="Q147">
            <v>0</v>
          </cell>
          <cell r="R147"/>
          <cell r="S147">
            <v>2000000</v>
          </cell>
        </row>
        <row r="148">
          <cell r="A148">
            <v>51736258</v>
          </cell>
          <cell r="B148" t="str">
            <v>LUZ MARINA SALAZAR TRUJILLO</v>
          </cell>
          <cell r="C148"/>
          <cell r="D148" t="str">
            <v>JURIDICA</v>
          </cell>
          <cell r="E148" t="str">
            <v>cnt</v>
          </cell>
          <cell r="F148" t="str">
            <v>DIRECTORA OFICINA JURIDICA DEL FIP</v>
          </cell>
          <cell r="G148"/>
          <cell r="H148">
            <v>2205</v>
          </cell>
          <cell r="I148">
            <v>1600000</v>
          </cell>
          <cell r="J148">
            <v>1600000</v>
          </cell>
          <cell r="K148">
            <v>38077</v>
          </cell>
          <cell r="M148">
            <v>1600000</v>
          </cell>
          <cell r="N148"/>
          <cell r="O148">
            <v>0</v>
          </cell>
          <cell r="P148"/>
          <cell r="Q148">
            <v>0</v>
          </cell>
          <cell r="R148"/>
          <cell r="S148">
            <v>1600000</v>
          </cell>
        </row>
        <row r="149">
          <cell r="A149">
            <v>51787454</v>
          </cell>
          <cell r="B149" t="str">
            <v>CLAUDIA LEONOR LEON MORENO</v>
          </cell>
          <cell r="C149"/>
          <cell r="D149" t="str">
            <v>FAMILIAS EN ACCION</v>
          </cell>
          <cell r="E149" t="str">
            <v>cnt</v>
          </cell>
          <cell r="F149" t="str">
            <v>COORDINADORA PROGRAMA FAMILIAS EN ACCION</v>
          </cell>
          <cell r="G149"/>
          <cell r="H149">
            <v>2120</v>
          </cell>
          <cell r="I149">
            <v>4000000</v>
          </cell>
          <cell r="J149">
            <v>4000000</v>
          </cell>
          <cell r="K149">
            <v>38077</v>
          </cell>
          <cell r="M149">
            <v>4000000</v>
          </cell>
          <cell r="N149"/>
          <cell r="O149">
            <v>0</v>
          </cell>
          <cell r="P149"/>
          <cell r="Q149">
            <v>0</v>
          </cell>
          <cell r="R149"/>
          <cell r="S149">
            <v>4000000</v>
          </cell>
        </row>
        <row r="150">
          <cell r="A150">
            <v>51798112</v>
          </cell>
          <cell r="B150" t="str">
            <v>ELIZABETH TORRES NAVAS</v>
          </cell>
          <cell r="C150" t="str">
            <v>FAMILIAS EN ACCION</v>
          </cell>
          <cell r="D150" t="str">
            <v>FAMILIAS EN ACCION</v>
          </cell>
          <cell r="E150" t="str">
            <v>cnt</v>
          </cell>
          <cell r="F150" t="str">
            <v>COORDINADORA PROGRAMA FAMILIAS EN ACCION</v>
          </cell>
          <cell r="G150"/>
          <cell r="H150">
            <v>2137</v>
          </cell>
          <cell r="I150">
            <v>3000000</v>
          </cell>
          <cell r="J150">
            <v>3000000</v>
          </cell>
          <cell r="K150">
            <v>38077</v>
          </cell>
          <cell r="M150">
            <v>3000000</v>
          </cell>
          <cell r="N150"/>
          <cell r="O150">
            <v>0</v>
          </cell>
          <cell r="P150"/>
          <cell r="Q150">
            <v>0</v>
          </cell>
          <cell r="R150"/>
          <cell r="S150">
            <v>3000000</v>
          </cell>
        </row>
        <row r="151">
          <cell r="A151">
            <v>51851424</v>
          </cell>
          <cell r="B151" t="str">
            <v>NIDIA AMPARO TORRADO RODRIGUEZ</v>
          </cell>
          <cell r="C151"/>
          <cell r="D151" t="str">
            <v>FINANCIERA</v>
          </cell>
          <cell r="E151" t="str">
            <v>cnt</v>
          </cell>
          <cell r="F151" t="str">
            <v>TESORERO DEL FIP</v>
          </cell>
          <cell r="G151"/>
          <cell r="H151">
            <v>2155</v>
          </cell>
          <cell r="I151">
            <v>1500000</v>
          </cell>
          <cell r="J151">
            <v>1500000</v>
          </cell>
          <cell r="K151">
            <v>38077</v>
          </cell>
          <cell r="M151">
            <v>1500000</v>
          </cell>
          <cell r="N151"/>
          <cell r="O151">
            <v>0</v>
          </cell>
          <cell r="P151"/>
          <cell r="Q151">
            <v>0</v>
          </cell>
          <cell r="R151"/>
          <cell r="S151">
            <v>1500000</v>
          </cell>
        </row>
        <row r="152">
          <cell r="A152">
            <v>51854863</v>
          </cell>
          <cell r="B152" t="str">
            <v>LUCIA ESTHER RODRIGUEZ MOJICA</v>
          </cell>
          <cell r="C152"/>
          <cell r="D152" t="str">
            <v>DESARROLLO ALTERNATIVO</v>
          </cell>
          <cell r="E152" t="str">
            <v>cnt</v>
          </cell>
          <cell r="F152" t="str">
            <v>GERENTE TECNICO FIP O QUIEN ESTE DESIGNE</v>
          </cell>
          <cell r="G152"/>
          <cell r="H152">
            <v>1005</v>
          </cell>
          <cell r="I152">
            <v>3700000</v>
          </cell>
          <cell r="J152">
            <v>3700000</v>
          </cell>
          <cell r="K152">
            <v>38077</v>
          </cell>
          <cell r="M152">
            <v>3700000</v>
          </cell>
          <cell r="N152"/>
          <cell r="O152">
            <v>0</v>
          </cell>
          <cell r="P152"/>
          <cell r="Q152">
            <v>0</v>
          </cell>
          <cell r="R152"/>
          <cell r="S152">
            <v>3700000</v>
          </cell>
        </row>
        <row r="153">
          <cell r="A153">
            <v>51857299</v>
          </cell>
          <cell r="B153" t="str">
            <v>EMMA STELLA GALAN GONZALEZ</v>
          </cell>
          <cell r="C153"/>
          <cell r="D153" t="str">
            <v>FINANCIERA</v>
          </cell>
          <cell r="E153" t="str">
            <v>cnt</v>
          </cell>
          <cell r="F153" t="str">
            <v>DIRECTOR FINANCIERO FIP</v>
          </cell>
          <cell r="G153"/>
          <cell r="H153">
            <v>1041</v>
          </cell>
          <cell r="I153">
            <v>4000000</v>
          </cell>
          <cell r="J153">
            <v>4000000</v>
          </cell>
          <cell r="K153">
            <v>38077</v>
          </cell>
          <cell r="M153">
            <v>4000000</v>
          </cell>
          <cell r="N153"/>
          <cell r="O153">
            <v>0</v>
          </cell>
          <cell r="P153"/>
          <cell r="Q153">
            <v>0</v>
          </cell>
          <cell r="R153"/>
          <cell r="S153">
            <v>4000000</v>
          </cell>
        </row>
        <row r="154">
          <cell r="A154">
            <v>51906785</v>
          </cell>
          <cell r="B154" t="str">
            <v>LUZ DARY GONZALEZ POVEDA</v>
          </cell>
          <cell r="C154"/>
          <cell r="D154" t="str">
            <v>ARCHIVO - DAPR</v>
          </cell>
          <cell r="E154" t="str">
            <v>cnt</v>
          </cell>
          <cell r="F154" t="str">
            <v>COORDINADOR ADMINISTRATIVO FIP</v>
          </cell>
          <cell r="G154"/>
          <cell r="H154">
            <v>1022</v>
          </cell>
          <cell r="I154">
            <v>1000000</v>
          </cell>
          <cell r="J154">
            <v>1000000</v>
          </cell>
          <cell r="K154">
            <v>38077</v>
          </cell>
          <cell r="M154">
            <v>1000000</v>
          </cell>
          <cell r="N154"/>
          <cell r="O154">
            <v>0</v>
          </cell>
          <cell r="P154"/>
          <cell r="Q154">
            <v>0</v>
          </cell>
          <cell r="R154"/>
          <cell r="S154">
            <v>1000000</v>
          </cell>
        </row>
        <row r="155">
          <cell r="A155">
            <v>51922658</v>
          </cell>
          <cell r="B155" t="str">
            <v>LUZ JEANNETH RAMIREZ SILVA</v>
          </cell>
          <cell r="C155" t="str">
            <v>BOGOTA</v>
          </cell>
          <cell r="D155" t="str">
            <v>COMUNICACIONES</v>
          </cell>
          <cell r="E155" t="str">
            <v>ops</v>
          </cell>
          <cell r="F155" t="str">
            <v>Asesora  FIP - Directora de Comunicaciones Plan Colombia</v>
          </cell>
          <cell r="G155"/>
          <cell r="H155">
            <v>20030819</v>
          </cell>
          <cell r="I155">
            <v>2000000</v>
          </cell>
          <cell r="J155">
            <v>2000000</v>
          </cell>
          <cell r="K155">
            <v>37986</v>
          </cell>
          <cell r="M155">
            <v>2000000</v>
          </cell>
          <cell r="N155"/>
          <cell r="O155">
            <v>0</v>
          </cell>
          <cell r="P155"/>
          <cell r="Q155">
            <v>0</v>
          </cell>
          <cell r="R155"/>
          <cell r="S155">
            <v>2000000</v>
          </cell>
        </row>
        <row r="156">
          <cell r="A156">
            <v>51941702</v>
          </cell>
          <cell r="B156" t="str">
            <v>CLAUDIA CRISTINA CABRERA FIGUEREDO</v>
          </cell>
          <cell r="C156"/>
          <cell r="D156" t="str">
            <v>FINANCIERA</v>
          </cell>
          <cell r="E156" t="str">
            <v>cnt</v>
          </cell>
          <cell r="F156" t="str">
            <v>DIRECTOR FINANCIERO FIP</v>
          </cell>
          <cell r="G156"/>
          <cell r="H156">
            <v>1039</v>
          </cell>
          <cell r="I156">
            <v>4500000</v>
          </cell>
          <cell r="J156">
            <v>4500000</v>
          </cell>
          <cell r="K156">
            <v>38077</v>
          </cell>
          <cell r="M156">
            <v>4500000</v>
          </cell>
          <cell r="N156"/>
          <cell r="O156">
            <v>0</v>
          </cell>
          <cell r="P156"/>
          <cell r="Q156">
            <v>0</v>
          </cell>
          <cell r="R156"/>
          <cell r="S156">
            <v>4500000</v>
          </cell>
        </row>
        <row r="157">
          <cell r="A157">
            <v>51971754</v>
          </cell>
          <cell r="B157" t="str">
            <v>MIRYAM CECILIA CASTELLANOS GONZALEZ</v>
          </cell>
          <cell r="C157" t="str">
            <v>BOGOTA</v>
          </cell>
          <cell r="D157" t="str">
            <v>FAMILIAS GUARDABOSQUES</v>
          </cell>
          <cell r="E157" t="str">
            <v>cnt</v>
          </cell>
          <cell r="F157" t="str">
            <v>COORDINADOR PROGRAMA FAMILIAS GUARDABOSQUES</v>
          </cell>
          <cell r="G157" t="str">
            <v>CONSEJERIA PRESIDENCIAL PLAN COLOMBIA</v>
          </cell>
          <cell r="H157">
            <v>2279</v>
          </cell>
          <cell r="I157">
            <v>3000000</v>
          </cell>
          <cell r="J157">
            <v>3000000</v>
          </cell>
          <cell r="K157">
            <v>38077</v>
          </cell>
          <cell r="M157">
            <v>3000000</v>
          </cell>
          <cell r="N157"/>
          <cell r="O157">
            <v>0</v>
          </cell>
          <cell r="P157"/>
          <cell r="Q157">
            <v>0</v>
          </cell>
          <cell r="R157"/>
          <cell r="S157">
            <v>3000000</v>
          </cell>
        </row>
        <row r="158">
          <cell r="A158">
            <v>51981503</v>
          </cell>
          <cell r="B158" t="str">
            <v>CLAUDIA ANGELICA RAMIREZ SALAMANCA</v>
          </cell>
          <cell r="C158"/>
          <cell r="D158" t="str">
            <v>FINANCIERA</v>
          </cell>
          <cell r="E158" t="str">
            <v>cnt</v>
          </cell>
          <cell r="F158" t="str">
            <v>COORDINADOR CENTRAL DE CUENTAS FIP</v>
          </cell>
          <cell r="G158"/>
          <cell r="H158">
            <v>1049</v>
          </cell>
          <cell r="I158">
            <v>2000000</v>
          </cell>
          <cell r="J158">
            <v>2000000</v>
          </cell>
          <cell r="K158">
            <v>38077</v>
          </cell>
          <cell r="M158">
            <v>2000000</v>
          </cell>
          <cell r="N158"/>
          <cell r="O158">
            <v>0</v>
          </cell>
          <cell r="P158"/>
          <cell r="Q158">
            <v>0</v>
          </cell>
          <cell r="R158"/>
          <cell r="S158">
            <v>2000000</v>
          </cell>
        </row>
        <row r="159">
          <cell r="A159">
            <v>52030187</v>
          </cell>
          <cell r="B159" t="str">
            <v>ROSA HELENA MORA CORZO</v>
          </cell>
          <cell r="C159" t="str">
            <v>BOGOTA</v>
          </cell>
          <cell r="D159" t="str">
            <v>RED DE APOYO SOCIAL</v>
          </cell>
          <cell r="E159" t="str">
            <v>cnt</v>
          </cell>
          <cell r="F159" t="str">
            <v>COORDINADOR RED DE APOYO SOCIAL</v>
          </cell>
          <cell r="G159" t="str">
            <v xml:space="preserve">CONSEJERIA PARA EL PLAN COLOMBIA </v>
          </cell>
          <cell r="H159">
            <v>2318</v>
          </cell>
          <cell r="I159">
            <v>1500000</v>
          </cell>
          <cell r="J159">
            <v>1500000</v>
          </cell>
          <cell r="K159">
            <v>38077</v>
          </cell>
          <cell r="M159">
            <v>1500000</v>
          </cell>
          <cell r="N159"/>
          <cell r="O159">
            <v>0</v>
          </cell>
          <cell r="P159"/>
          <cell r="Q159">
            <v>0</v>
          </cell>
          <cell r="R159"/>
          <cell r="S159">
            <v>1500000</v>
          </cell>
        </row>
        <row r="160">
          <cell r="A160">
            <v>52035551</v>
          </cell>
          <cell r="B160" t="str">
            <v>ADRIANA ISABEL GUEVARA DIAZ</v>
          </cell>
          <cell r="C160"/>
          <cell r="D160" t="str">
            <v>COMUNICACIONES</v>
          </cell>
          <cell r="E160" t="str">
            <v>cnt</v>
          </cell>
          <cell r="F160" t="str">
            <v>ASESORA DE COMUNICACIONES PLAN COLOMBIA</v>
          </cell>
          <cell r="G160"/>
          <cell r="H160">
            <v>1029</v>
          </cell>
          <cell r="I160">
            <v>2000000</v>
          </cell>
          <cell r="J160">
            <v>2000000</v>
          </cell>
          <cell r="K160">
            <v>38077</v>
          </cell>
          <cell r="M160">
            <v>2000000</v>
          </cell>
          <cell r="N160"/>
          <cell r="O160">
            <v>0</v>
          </cell>
          <cell r="P160"/>
          <cell r="Q160">
            <v>0</v>
          </cell>
          <cell r="R160"/>
          <cell r="S160">
            <v>2000000</v>
          </cell>
        </row>
        <row r="161">
          <cell r="A161">
            <v>52051502</v>
          </cell>
          <cell r="B161" t="str">
            <v>LUISA ADRIANA MENDEZ SALAMANCA</v>
          </cell>
          <cell r="C161"/>
          <cell r="D161" t="str">
            <v>FINANCIERA</v>
          </cell>
          <cell r="E161" t="str">
            <v>cnt</v>
          </cell>
          <cell r="F161" t="str">
            <v>TESORERO DEL FIP</v>
          </cell>
          <cell r="G161"/>
          <cell r="H161">
            <v>2148</v>
          </cell>
          <cell r="I161">
            <v>2000000</v>
          </cell>
          <cell r="J161">
            <v>2000000</v>
          </cell>
          <cell r="K161">
            <v>38077</v>
          </cell>
          <cell r="M161">
            <v>2000000</v>
          </cell>
          <cell r="N161"/>
          <cell r="O161">
            <v>0</v>
          </cell>
          <cell r="P161"/>
          <cell r="Q161">
            <v>0</v>
          </cell>
          <cell r="R161"/>
          <cell r="S161">
            <v>2000000</v>
          </cell>
        </row>
        <row r="162">
          <cell r="A162">
            <v>52062586</v>
          </cell>
          <cell r="B162" t="str">
            <v>LINA DAIRY FORERO RODRIGUEZ</v>
          </cell>
          <cell r="C162"/>
          <cell r="D162" t="str">
            <v>ARCHIVO - DAPR</v>
          </cell>
          <cell r="E162" t="str">
            <v>cnt</v>
          </cell>
          <cell r="F162" t="str">
            <v>COORDINADOR ADMINISTRATIVO FIP</v>
          </cell>
          <cell r="G162"/>
          <cell r="H162">
            <v>1019</v>
          </cell>
          <cell r="I162">
            <v>1000000</v>
          </cell>
          <cell r="J162">
            <v>1000000</v>
          </cell>
          <cell r="K162">
            <v>38077</v>
          </cell>
          <cell r="M162">
            <v>1000000</v>
          </cell>
          <cell r="N162"/>
          <cell r="O162">
            <v>0</v>
          </cell>
          <cell r="P162"/>
          <cell r="Q162">
            <v>0</v>
          </cell>
          <cell r="R162"/>
          <cell r="S162">
            <v>1000000</v>
          </cell>
        </row>
        <row r="163">
          <cell r="A163">
            <v>52107805</v>
          </cell>
          <cell r="B163" t="str">
            <v>ERIKA ESMERALDA MARTINEZ ROMERO</v>
          </cell>
          <cell r="C163"/>
          <cell r="D163" t="str">
            <v>FINANCIERA</v>
          </cell>
          <cell r="E163" t="str">
            <v>cnt</v>
          </cell>
          <cell r="F163" t="str">
            <v>COORDINADOR DE TESORERIA FIP</v>
          </cell>
          <cell r="G163"/>
          <cell r="H163">
            <v>1050</v>
          </cell>
          <cell r="I163">
            <v>2000000</v>
          </cell>
          <cell r="J163">
            <v>2000000</v>
          </cell>
          <cell r="K163">
            <v>38077</v>
          </cell>
          <cell r="M163">
            <v>2000000</v>
          </cell>
          <cell r="N163"/>
          <cell r="O163">
            <v>0</v>
          </cell>
          <cell r="P163"/>
          <cell r="Q163">
            <v>0</v>
          </cell>
          <cell r="R163"/>
          <cell r="S163">
            <v>2000000</v>
          </cell>
        </row>
        <row r="164">
          <cell r="A164">
            <v>52111142</v>
          </cell>
          <cell r="B164" t="str">
            <v>MARIA PEÑA SARMIENTO</v>
          </cell>
          <cell r="C164" t="str">
            <v>BOGOTA</v>
          </cell>
          <cell r="D164" t="str">
            <v>PLANEACION</v>
          </cell>
          <cell r="E164" t="str">
            <v>cnt</v>
          </cell>
          <cell r="F164" t="str">
            <v>ASESORA PLAN COLOMBIA</v>
          </cell>
          <cell r="G164"/>
          <cell r="H164">
            <v>2351</v>
          </cell>
          <cell r="I164">
            <v>1800000</v>
          </cell>
          <cell r="J164">
            <v>1800000</v>
          </cell>
          <cell r="K164">
            <v>38077</v>
          </cell>
          <cell r="M164">
            <v>1800000</v>
          </cell>
          <cell r="N164"/>
          <cell r="O164">
            <v>0</v>
          </cell>
          <cell r="P164"/>
          <cell r="Q164">
            <v>0</v>
          </cell>
          <cell r="R164"/>
          <cell r="S164">
            <v>1800000</v>
          </cell>
        </row>
        <row r="165">
          <cell r="A165">
            <v>52111488</v>
          </cell>
          <cell r="B165" t="str">
            <v>NIDIA PATRICIA VARELA ARISMENDY</v>
          </cell>
          <cell r="C165"/>
          <cell r="D165" t="str">
            <v>EMPLEO EN ACCION</v>
          </cell>
          <cell r="E165" t="str">
            <v>cnt</v>
          </cell>
          <cell r="F165" t="str">
            <v>COORDINADOR DE EMPLEO EN ACCIÓN</v>
          </cell>
          <cell r="G165"/>
          <cell r="H165">
            <v>2094</v>
          </cell>
          <cell r="I165">
            <v>1500000</v>
          </cell>
          <cell r="J165">
            <v>1500000</v>
          </cell>
          <cell r="K165">
            <v>38077</v>
          </cell>
          <cell r="M165">
            <v>1500000</v>
          </cell>
          <cell r="N165"/>
          <cell r="O165">
            <v>0</v>
          </cell>
          <cell r="P165"/>
          <cell r="Q165">
            <v>0</v>
          </cell>
          <cell r="R165"/>
          <cell r="S165">
            <v>1500000</v>
          </cell>
        </row>
        <row r="166">
          <cell r="A166">
            <v>52149533</v>
          </cell>
          <cell r="B166" t="str">
            <v>YENNY MARCELA GARZON LOPEZ</v>
          </cell>
          <cell r="C166" t="str">
            <v>BOGOTA</v>
          </cell>
          <cell r="D166" t="str">
            <v>DESARROLLO ALTERNATIVO</v>
          </cell>
          <cell r="E166" t="str">
            <v>cnt</v>
          </cell>
          <cell r="F166" t="str">
            <v>ASESOR DEL PLAN COLOMBIA PARA EL AREA DE GESTION ADMINISTRATIVA Y FINANCIERA DEL PROGRAMA DESARROLLO ALTERNATIVO</v>
          </cell>
          <cell r="G166" t="str">
            <v xml:space="preserve">CONSEJERIA PARA EL PLAN COLOMBIA </v>
          </cell>
          <cell r="H166">
            <v>2314</v>
          </cell>
          <cell r="I166">
            <v>1500000</v>
          </cell>
          <cell r="J166">
            <v>1500000</v>
          </cell>
          <cell r="K166">
            <v>38077</v>
          </cell>
          <cell r="M166">
            <v>1500000</v>
          </cell>
          <cell r="N166"/>
          <cell r="O166">
            <v>0</v>
          </cell>
          <cell r="P166"/>
          <cell r="Q166">
            <v>0</v>
          </cell>
          <cell r="R166"/>
          <cell r="S166">
            <v>1500000</v>
          </cell>
        </row>
        <row r="167">
          <cell r="A167">
            <v>52150666</v>
          </cell>
          <cell r="B167" t="str">
            <v>LEIDA KARINA URREGO RESTREPO</v>
          </cell>
          <cell r="C167"/>
          <cell r="D167" t="str">
            <v>JOVENES EN ACCION</v>
          </cell>
          <cell r="E167" t="str">
            <v>ops</v>
          </cell>
          <cell r="F167" t="str">
            <v>COORDINADORA NACIONAL DEL PROGRAMA JOVENES EN ACCIÓN -SENA</v>
          </cell>
          <cell r="G167"/>
          <cell r="H167">
            <v>20030843</v>
          </cell>
          <cell r="I167">
            <v>2500000</v>
          </cell>
          <cell r="J167">
            <v>2500000</v>
          </cell>
          <cell r="K167">
            <v>37983</v>
          </cell>
          <cell r="M167">
            <v>2500000</v>
          </cell>
          <cell r="N167"/>
          <cell r="O167">
            <v>0</v>
          </cell>
          <cell r="P167"/>
          <cell r="Q167">
            <v>0</v>
          </cell>
          <cell r="R167"/>
          <cell r="S167">
            <v>2500000</v>
          </cell>
        </row>
        <row r="168">
          <cell r="A168">
            <v>52155772</v>
          </cell>
          <cell r="B168" t="str">
            <v>MARCELA MARIA MURILLO  CALDERON</v>
          </cell>
          <cell r="C168"/>
          <cell r="D168" t="str">
            <v>JOVENES EN ACCION</v>
          </cell>
          <cell r="E168" t="str">
            <v>cnt</v>
          </cell>
          <cell r="F168" t="str">
            <v>COORDINADORA NACIONAL PROGRAMA JOVENES EN ACCION</v>
          </cell>
          <cell r="G168"/>
          <cell r="H168">
            <v>2190</v>
          </cell>
          <cell r="I168">
            <v>2681000</v>
          </cell>
          <cell r="J168">
            <v>2681000</v>
          </cell>
          <cell r="K168">
            <v>38077</v>
          </cell>
          <cell r="M168">
            <v>2681000</v>
          </cell>
          <cell r="N168"/>
          <cell r="O168">
            <v>0</v>
          </cell>
          <cell r="P168"/>
          <cell r="Q168">
            <v>0</v>
          </cell>
          <cell r="R168"/>
          <cell r="S168">
            <v>2681000</v>
          </cell>
        </row>
        <row r="169">
          <cell r="A169">
            <v>52171542</v>
          </cell>
          <cell r="B169" t="str">
            <v>ELIZABETH ACEVEDO ORDUÑA</v>
          </cell>
          <cell r="C169"/>
          <cell r="D169" t="str">
            <v>SISTEMAS</v>
          </cell>
          <cell r="E169" t="str">
            <v>cnt</v>
          </cell>
          <cell r="F169" t="str">
            <v>COORDINADOR PRESUPUESTO FIP</v>
          </cell>
          <cell r="G169"/>
          <cell r="H169">
            <v>1036</v>
          </cell>
          <cell r="I169">
            <v>1500000</v>
          </cell>
          <cell r="J169">
            <v>1500000</v>
          </cell>
          <cell r="K169">
            <v>38077</v>
          </cell>
          <cell r="M169">
            <v>1500000</v>
          </cell>
          <cell r="N169"/>
          <cell r="O169">
            <v>0</v>
          </cell>
          <cell r="P169"/>
          <cell r="Q169">
            <v>0</v>
          </cell>
          <cell r="R169"/>
          <cell r="S169">
            <v>1500000</v>
          </cell>
        </row>
        <row r="170">
          <cell r="A170">
            <v>52194814</v>
          </cell>
          <cell r="B170" t="str">
            <v>ANDREA DEL PILAR BAUTISTA GODOY</v>
          </cell>
          <cell r="C170"/>
          <cell r="D170" t="str">
            <v>SISTEMAS</v>
          </cell>
          <cell r="E170" t="str">
            <v>cnt</v>
          </cell>
          <cell r="F170" t="str">
            <v>COORDINADOR DE SISTEMAS DEL FIP</v>
          </cell>
          <cell r="G170"/>
          <cell r="H170">
            <v>2220</v>
          </cell>
          <cell r="I170">
            <v>3700000</v>
          </cell>
          <cell r="J170">
            <v>3700000</v>
          </cell>
          <cell r="K170">
            <v>38077</v>
          </cell>
          <cell r="M170">
            <v>3700000</v>
          </cell>
          <cell r="N170"/>
          <cell r="O170">
            <v>0</v>
          </cell>
          <cell r="P170"/>
          <cell r="Q170">
            <v>0</v>
          </cell>
          <cell r="R170"/>
          <cell r="S170">
            <v>3700000</v>
          </cell>
        </row>
        <row r="171">
          <cell r="A171">
            <v>52308799</v>
          </cell>
          <cell r="B171" t="str">
            <v>CLAUDIA PATRICIA AVENDAÑO BLANCO</v>
          </cell>
          <cell r="C171"/>
          <cell r="D171" t="str">
            <v>FINANCIERA</v>
          </cell>
          <cell r="E171" t="str">
            <v>cnt</v>
          </cell>
          <cell r="F171" t="str">
            <v>COORDINADOR CONTABILIDAD FIP</v>
          </cell>
          <cell r="G171"/>
          <cell r="H171">
            <v>1038</v>
          </cell>
          <cell r="I171">
            <v>2000000</v>
          </cell>
          <cell r="J171">
            <v>2000000</v>
          </cell>
          <cell r="K171">
            <v>38077</v>
          </cell>
          <cell r="M171">
            <v>2000000</v>
          </cell>
          <cell r="N171"/>
          <cell r="O171">
            <v>0</v>
          </cell>
          <cell r="P171"/>
          <cell r="Q171">
            <v>0</v>
          </cell>
          <cell r="R171"/>
          <cell r="S171">
            <v>2000000</v>
          </cell>
        </row>
        <row r="172">
          <cell r="A172">
            <v>52308907</v>
          </cell>
          <cell r="B172" t="str">
            <v>ELEONORA ARANGO CASTRILLON</v>
          </cell>
          <cell r="C172" t="str">
            <v>BOGOTA</v>
          </cell>
          <cell r="D172" t="str">
            <v>FAMILIAS GUARDABOSQUES</v>
          </cell>
          <cell r="E172" t="str">
            <v>cnt</v>
          </cell>
          <cell r="F172" t="str">
            <v>COORDINADORA DE DESARROLLO ALTERNATIVO</v>
          </cell>
          <cell r="G172" t="str">
            <v>FAMILIAS GUARDABOSQUES</v>
          </cell>
          <cell r="H172">
            <v>2354</v>
          </cell>
          <cell r="I172">
            <v>3000000</v>
          </cell>
          <cell r="J172">
            <v>3000000</v>
          </cell>
          <cell r="K172">
            <v>38077</v>
          </cell>
          <cell r="M172">
            <v>3000000</v>
          </cell>
          <cell r="N172"/>
          <cell r="O172">
            <v>0</v>
          </cell>
          <cell r="P172"/>
          <cell r="Q172">
            <v>0</v>
          </cell>
          <cell r="R172"/>
          <cell r="S172">
            <v>3000000</v>
          </cell>
        </row>
        <row r="173">
          <cell r="A173">
            <v>52312633</v>
          </cell>
          <cell r="B173" t="str">
            <v>CLAUDIA PILAR CASTELLANOS MOTTA</v>
          </cell>
          <cell r="C173"/>
          <cell r="D173" t="str">
            <v>JOVENES EN ACCION</v>
          </cell>
          <cell r="E173" t="str">
            <v>cnt</v>
          </cell>
          <cell r="F173" t="str">
            <v>COORDINADORA NACIONAL PROGRAMA JOVENES EN ACCION</v>
          </cell>
          <cell r="G173"/>
          <cell r="H173">
            <v>2175</v>
          </cell>
          <cell r="I173">
            <v>2300000</v>
          </cell>
          <cell r="J173">
            <v>2300000</v>
          </cell>
          <cell r="K173">
            <v>37986</v>
          </cell>
          <cell r="M173">
            <v>0</v>
          </cell>
          <cell r="N173"/>
          <cell r="O173">
            <v>0</v>
          </cell>
          <cell r="P173"/>
          <cell r="Q173">
            <v>2300000</v>
          </cell>
          <cell r="R173"/>
          <cell r="S173">
            <v>2300000</v>
          </cell>
        </row>
        <row r="174">
          <cell r="A174">
            <v>52332989</v>
          </cell>
          <cell r="B174" t="str">
            <v>LILIANA MELGAREJO MARTINEZ</v>
          </cell>
          <cell r="C174"/>
          <cell r="D174" t="str">
            <v>JOVENES EN ACCION</v>
          </cell>
          <cell r="E174" t="str">
            <v>cnt</v>
          </cell>
          <cell r="F174" t="str">
            <v>COORDINADORA NACIONAL PROGRAMA JOVENES EN ACCION</v>
          </cell>
          <cell r="G174"/>
          <cell r="H174">
            <v>2188</v>
          </cell>
          <cell r="I174">
            <v>1100000</v>
          </cell>
          <cell r="J174">
            <v>1100000</v>
          </cell>
          <cell r="K174">
            <v>37986</v>
          </cell>
          <cell r="M174">
            <v>0</v>
          </cell>
          <cell r="N174"/>
          <cell r="O174">
            <v>0</v>
          </cell>
          <cell r="P174"/>
          <cell r="Q174">
            <v>1100000</v>
          </cell>
          <cell r="R174"/>
          <cell r="S174">
            <v>1100000</v>
          </cell>
        </row>
        <row r="175">
          <cell r="A175">
            <v>52364777</v>
          </cell>
          <cell r="B175" t="str">
            <v>SONIA EDITH MORALES ALONSO</v>
          </cell>
          <cell r="C175" t="str">
            <v>BOGOTA</v>
          </cell>
          <cell r="D175" t="str">
            <v>INFRAESTRUCTURA PARA LA PAZ</v>
          </cell>
          <cell r="E175" t="str">
            <v>cnt</v>
          </cell>
          <cell r="F175" t="str">
            <v>DIRECTORA JURIDICA</v>
          </cell>
          <cell r="G175" t="str">
            <v xml:space="preserve">CONSEJERIA PARA EL PLAN COLOMBIA </v>
          </cell>
          <cell r="H175">
            <v>2302</v>
          </cell>
          <cell r="I175">
            <v>2600000</v>
          </cell>
          <cell r="J175">
            <v>2600000</v>
          </cell>
          <cell r="K175">
            <v>38077</v>
          </cell>
          <cell r="M175">
            <v>2600000</v>
          </cell>
          <cell r="N175"/>
          <cell r="O175">
            <v>0</v>
          </cell>
          <cell r="P175"/>
          <cell r="Q175">
            <v>0</v>
          </cell>
          <cell r="R175"/>
          <cell r="S175">
            <v>2600000</v>
          </cell>
        </row>
        <row r="176">
          <cell r="A176">
            <v>52388694</v>
          </cell>
          <cell r="B176" t="str">
            <v>LINA MARCELA BERMEO OVALLE</v>
          </cell>
          <cell r="C176"/>
          <cell r="D176" t="str">
            <v>COMUNICACIONES</v>
          </cell>
          <cell r="E176" t="str">
            <v>cnt</v>
          </cell>
          <cell r="F176" t="str">
            <v>ASESORA DE COMUNICACIONES PLAN COLOMBIA</v>
          </cell>
          <cell r="G176"/>
          <cell r="H176">
            <v>1024</v>
          </cell>
          <cell r="I176">
            <v>2100000</v>
          </cell>
          <cell r="J176">
            <v>2100000</v>
          </cell>
          <cell r="K176">
            <v>38077</v>
          </cell>
          <cell r="M176">
            <v>2100000</v>
          </cell>
          <cell r="N176"/>
          <cell r="O176">
            <v>0</v>
          </cell>
          <cell r="P176"/>
          <cell r="Q176">
            <v>0</v>
          </cell>
          <cell r="R176"/>
          <cell r="S176">
            <v>2100000</v>
          </cell>
        </row>
        <row r="177">
          <cell r="A177">
            <v>52389170</v>
          </cell>
          <cell r="B177" t="str">
            <v>CAROLINA MARIA DE LOS ANGELES GONZALEZ RODRIGUEZ</v>
          </cell>
          <cell r="C177"/>
          <cell r="D177" t="str">
            <v>EMPLEO EN ACCION</v>
          </cell>
          <cell r="E177" t="str">
            <v>cnt</v>
          </cell>
          <cell r="F177" t="str">
            <v>COORDINADOR DE EMPLEO EN ACCIÓN</v>
          </cell>
          <cell r="G177"/>
          <cell r="H177">
            <v>2087</v>
          </cell>
          <cell r="I177">
            <v>2500000</v>
          </cell>
          <cell r="J177">
            <v>2500000</v>
          </cell>
          <cell r="K177">
            <v>38077</v>
          </cell>
          <cell r="M177">
            <v>2500000</v>
          </cell>
          <cell r="N177"/>
          <cell r="O177">
            <v>0</v>
          </cell>
          <cell r="P177"/>
          <cell r="Q177">
            <v>0</v>
          </cell>
          <cell r="R177"/>
          <cell r="S177">
            <v>2500000</v>
          </cell>
        </row>
        <row r="178">
          <cell r="A178">
            <v>52390413</v>
          </cell>
          <cell r="B178" t="str">
            <v>CAROLINA RAMIREZ MOJICA</v>
          </cell>
          <cell r="C178"/>
          <cell r="D178" t="str">
            <v>COMUNICACIONES</v>
          </cell>
          <cell r="E178" t="str">
            <v>cnt</v>
          </cell>
          <cell r="F178" t="str">
            <v>ASESORA DE COMUNICACIONES PLAN COLOMBIA</v>
          </cell>
          <cell r="G178"/>
          <cell r="H178">
            <v>1027</v>
          </cell>
          <cell r="I178">
            <v>2700000</v>
          </cell>
          <cell r="J178">
            <v>2700000</v>
          </cell>
          <cell r="K178">
            <v>38077</v>
          </cell>
          <cell r="M178">
            <v>2700000</v>
          </cell>
          <cell r="N178"/>
          <cell r="O178">
            <v>0</v>
          </cell>
          <cell r="P178"/>
          <cell r="Q178">
            <v>0</v>
          </cell>
          <cell r="R178"/>
          <cell r="S178">
            <v>2700000</v>
          </cell>
        </row>
        <row r="179">
          <cell r="A179">
            <v>52420935</v>
          </cell>
          <cell r="B179" t="str">
            <v>JIMENA NIÑO CACERES</v>
          </cell>
          <cell r="C179" t="str">
            <v>BOGOTA</v>
          </cell>
          <cell r="D179" t="str">
            <v>DESARROLLO ALTERNATIVO</v>
          </cell>
          <cell r="E179" t="str">
            <v>cnt</v>
          </cell>
          <cell r="F179" t="str">
            <v>COORDINADOR AREA DE DESARROLLO TECNICO SOCIAL</v>
          </cell>
          <cell r="G179"/>
          <cell r="H179">
            <v>2324</v>
          </cell>
          <cell r="I179">
            <v>4100000</v>
          </cell>
          <cell r="J179">
            <v>4100000</v>
          </cell>
          <cell r="K179">
            <v>38077</v>
          </cell>
          <cell r="M179">
            <v>4100000</v>
          </cell>
          <cell r="N179"/>
          <cell r="O179">
            <v>0</v>
          </cell>
          <cell r="P179"/>
          <cell r="Q179">
            <v>0</v>
          </cell>
          <cell r="R179"/>
          <cell r="S179">
            <v>4100000</v>
          </cell>
        </row>
        <row r="180">
          <cell r="A180">
            <v>52427935</v>
          </cell>
          <cell r="B180" t="str">
            <v>CAROLINA BUITRAGO RZONZEW</v>
          </cell>
          <cell r="C180"/>
          <cell r="D180" t="str">
            <v>JURIDICA</v>
          </cell>
          <cell r="E180" t="str">
            <v>cnt</v>
          </cell>
          <cell r="F180" t="str">
            <v>DIRECTORA OFICINA JURIDICA DEL FIP</v>
          </cell>
          <cell r="G180"/>
          <cell r="H180">
            <v>2207</v>
          </cell>
          <cell r="I180">
            <v>3500000</v>
          </cell>
          <cell r="J180">
            <v>3500000</v>
          </cell>
          <cell r="K180">
            <v>38077</v>
          </cell>
          <cell r="M180">
            <v>3500000</v>
          </cell>
          <cell r="N180"/>
          <cell r="O180">
            <v>0</v>
          </cell>
          <cell r="P180"/>
          <cell r="Q180">
            <v>0</v>
          </cell>
          <cell r="R180"/>
          <cell r="S180">
            <v>3500000</v>
          </cell>
        </row>
        <row r="181">
          <cell r="A181">
            <v>52436945</v>
          </cell>
          <cell r="B181" t="str">
            <v>NANCY CAROLINA PATARROYO ARIAS</v>
          </cell>
          <cell r="C181" t="str">
            <v>BOGOTA</v>
          </cell>
          <cell r="D181" t="str">
            <v>INFRAESTRUCTURA PARA LA PAZ</v>
          </cell>
          <cell r="E181" t="str">
            <v>cnt</v>
          </cell>
          <cell r="F181" t="str">
            <v>DIRECTOR DE INFRAESTRUCTURA</v>
          </cell>
          <cell r="G181" t="str">
            <v>CONSEJERA PARA EL PLAN COLOMBIA</v>
          </cell>
          <cell r="H181">
            <v>2316</v>
          </cell>
          <cell r="I181">
            <v>1500000</v>
          </cell>
          <cell r="J181">
            <v>1500000</v>
          </cell>
          <cell r="K181">
            <v>38077</v>
          </cell>
          <cell r="M181">
            <v>1500000</v>
          </cell>
          <cell r="N181"/>
          <cell r="O181">
            <v>0</v>
          </cell>
          <cell r="P181"/>
          <cell r="Q181">
            <v>0</v>
          </cell>
          <cell r="R181"/>
          <cell r="S181">
            <v>1500000</v>
          </cell>
        </row>
        <row r="182">
          <cell r="A182">
            <v>52450459</v>
          </cell>
          <cell r="B182" t="str">
            <v>NINA SHIRLEY MURILLO CRUZ</v>
          </cell>
          <cell r="C182" t="str">
            <v>BOGOTA</v>
          </cell>
          <cell r="D182" t="str">
            <v>EMPLEO EN ACCION</v>
          </cell>
          <cell r="E182" t="str">
            <v>cnt</v>
          </cell>
          <cell r="F182" t="str">
            <v>COORDINADOR PROGRAMA EMPLEO EN ACCION</v>
          </cell>
          <cell r="G182" t="str">
            <v>RED DE APOYO SOCIAL</v>
          </cell>
          <cell r="H182">
            <v>2288</v>
          </cell>
          <cell r="I182">
            <v>1000000</v>
          </cell>
          <cell r="J182">
            <v>1000000</v>
          </cell>
          <cell r="K182">
            <v>38077</v>
          </cell>
          <cell r="M182">
            <v>1000000</v>
          </cell>
          <cell r="N182"/>
          <cell r="O182">
            <v>0</v>
          </cell>
          <cell r="P182"/>
          <cell r="Q182">
            <v>0</v>
          </cell>
          <cell r="R182"/>
          <cell r="S182">
            <v>1000000</v>
          </cell>
        </row>
        <row r="183">
          <cell r="A183">
            <v>52505321</v>
          </cell>
          <cell r="B183" t="str">
            <v>JOHANNA ALEXANDRA GUZMAN GONZALEZ</v>
          </cell>
          <cell r="C183"/>
          <cell r="D183" t="str">
            <v>JURIDICA</v>
          </cell>
          <cell r="E183" t="str">
            <v>cnt</v>
          </cell>
          <cell r="F183" t="str">
            <v>DIRECTORA OFICINA JURIDICA DEL FIP</v>
          </cell>
          <cell r="G183"/>
          <cell r="H183">
            <v>2244</v>
          </cell>
          <cell r="I183">
            <v>1600000</v>
          </cell>
          <cell r="J183">
            <v>1600000</v>
          </cell>
          <cell r="K183">
            <v>38077</v>
          </cell>
          <cell r="M183">
            <v>1600000</v>
          </cell>
          <cell r="N183"/>
          <cell r="O183">
            <v>0</v>
          </cell>
          <cell r="P183"/>
          <cell r="Q183">
            <v>0</v>
          </cell>
          <cell r="R183"/>
          <cell r="S183">
            <v>1600000</v>
          </cell>
        </row>
        <row r="184">
          <cell r="A184">
            <v>52513709</v>
          </cell>
          <cell r="B184" t="str">
            <v>MONICA MARCELA MANTILLA SANDOVAL</v>
          </cell>
          <cell r="C184"/>
          <cell r="D184" t="str">
            <v>FAMILIAS EN ACCION</v>
          </cell>
          <cell r="E184" t="str">
            <v>cnt</v>
          </cell>
          <cell r="F184" t="str">
            <v>COORDINADORA PROGRAMA FAMILIAS EN ACCION</v>
          </cell>
          <cell r="G184"/>
          <cell r="H184">
            <v>2121</v>
          </cell>
          <cell r="I184">
            <v>3000000</v>
          </cell>
          <cell r="J184">
            <v>3000000</v>
          </cell>
          <cell r="K184">
            <v>38077</v>
          </cell>
          <cell r="M184">
            <v>3000000</v>
          </cell>
          <cell r="N184"/>
          <cell r="O184">
            <v>0</v>
          </cell>
          <cell r="P184"/>
          <cell r="Q184">
            <v>0</v>
          </cell>
          <cell r="R184"/>
          <cell r="S184">
            <v>3000000</v>
          </cell>
        </row>
        <row r="185">
          <cell r="A185">
            <v>52533043</v>
          </cell>
          <cell r="B185" t="str">
            <v>SANDRA PATRICIA COREA PALACIOS</v>
          </cell>
          <cell r="C185"/>
          <cell r="D185" t="str">
            <v>INFRAESTRUCTURA PARA LA PAZ</v>
          </cell>
          <cell r="E185" t="str">
            <v>cnt</v>
          </cell>
          <cell r="F185" t="str">
            <v>COORDINADOR DE INFRAESTRUCTURA PARA LA PAZ</v>
          </cell>
          <cell r="G185"/>
          <cell r="H185">
            <v>2169</v>
          </cell>
          <cell r="I185">
            <v>2600000</v>
          </cell>
          <cell r="J185">
            <v>2600000</v>
          </cell>
          <cell r="K185">
            <v>38077</v>
          </cell>
          <cell r="M185">
            <v>2600000</v>
          </cell>
          <cell r="N185"/>
          <cell r="O185">
            <v>0</v>
          </cell>
          <cell r="P185"/>
          <cell r="Q185">
            <v>0</v>
          </cell>
          <cell r="R185"/>
          <cell r="S185">
            <v>2600000</v>
          </cell>
        </row>
        <row r="186">
          <cell r="A186">
            <v>52561240</v>
          </cell>
          <cell r="B186" t="str">
            <v>DAYRA MARCELA ALDANA DIAZ</v>
          </cell>
          <cell r="C186"/>
          <cell r="D186" t="str">
            <v>FINANCIERA</v>
          </cell>
          <cell r="E186" t="str">
            <v>cnt</v>
          </cell>
          <cell r="F186" t="str">
            <v>COORDINADOR CENTRAL DE CUENTAS FIP</v>
          </cell>
          <cell r="G186"/>
          <cell r="H186">
            <v>1037</v>
          </cell>
          <cell r="I186">
            <v>3000000</v>
          </cell>
          <cell r="J186">
            <v>3000000</v>
          </cell>
          <cell r="K186">
            <v>38077</v>
          </cell>
          <cell r="M186">
            <v>3000000</v>
          </cell>
          <cell r="N186"/>
          <cell r="O186">
            <v>0</v>
          </cell>
          <cell r="P186"/>
          <cell r="Q186">
            <v>0</v>
          </cell>
          <cell r="R186"/>
          <cell r="S186">
            <v>3000000</v>
          </cell>
        </row>
        <row r="187">
          <cell r="A187">
            <v>52619434</v>
          </cell>
          <cell r="B187" t="str">
            <v>GINA MARIA CERVETTO PULIDO</v>
          </cell>
          <cell r="C187" t="str">
            <v>BOGOTA</v>
          </cell>
          <cell r="D187" t="str">
            <v>INFRAESTRUCTURA PARA LA PAZ</v>
          </cell>
          <cell r="E187" t="str">
            <v>cnt</v>
          </cell>
          <cell r="F187" t="str">
            <v>COORDINADOR DE PROYECTOS DIRECCION DE INFRAESTRUCTURA PALN COLOMBIA FIP</v>
          </cell>
          <cell r="G187"/>
          <cell r="H187">
            <v>2323</v>
          </cell>
          <cell r="I187">
            <v>2600000</v>
          </cell>
          <cell r="J187">
            <v>2600000</v>
          </cell>
          <cell r="K187">
            <v>38077</v>
          </cell>
          <cell r="M187">
            <v>2600000</v>
          </cell>
          <cell r="N187"/>
          <cell r="O187">
            <v>0</v>
          </cell>
          <cell r="P187"/>
          <cell r="Q187">
            <v>0</v>
          </cell>
          <cell r="R187"/>
          <cell r="S187">
            <v>2600000</v>
          </cell>
        </row>
        <row r="188">
          <cell r="A188">
            <v>52622034</v>
          </cell>
          <cell r="B188" t="str">
            <v>INDIRA MARGARITA OTERO MONSALVE</v>
          </cell>
          <cell r="C188" t="str">
            <v>BOGOTA</v>
          </cell>
          <cell r="D188" t="str">
            <v>JURIDICA</v>
          </cell>
          <cell r="E188" t="str">
            <v>cnt</v>
          </cell>
          <cell r="F188" t="str">
            <v>DIRECTORA JURIDICA</v>
          </cell>
          <cell r="G188" t="str">
            <v xml:space="preserve">CONSEJERIA PARA EL PLAN COLOMBIA </v>
          </cell>
          <cell r="H188">
            <v>2300</v>
          </cell>
          <cell r="I188">
            <v>3500000</v>
          </cell>
          <cell r="J188">
            <v>3500000</v>
          </cell>
          <cell r="K188">
            <v>37986</v>
          </cell>
          <cell r="M188">
            <v>3500000</v>
          </cell>
          <cell r="N188"/>
          <cell r="O188">
            <v>0</v>
          </cell>
          <cell r="P188"/>
          <cell r="Q188">
            <v>0</v>
          </cell>
          <cell r="R188"/>
          <cell r="S188">
            <v>3500000</v>
          </cell>
        </row>
        <row r="189">
          <cell r="A189">
            <v>52848075</v>
          </cell>
          <cell r="B189" t="str">
            <v>CLARA LEONOR TELLEZ NAVARRO</v>
          </cell>
          <cell r="C189"/>
          <cell r="D189" t="str">
            <v>COMUNICACIONES</v>
          </cell>
          <cell r="E189" t="str">
            <v>cnt</v>
          </cell>
          <cell r="F189" t="str">
            <v>ASESORA DE COMUNICACIONES PLAN COLOMBIA</v>
          </cell>
          <cell r="G189"/>
          <cell r="H189">
            <v>1028</v>
          </cell>
          <cell r="I189">
            <v>1500000</v>
          </cell>
          <cell r="J189">
            <v>1500000</v>
          </cell>
          <cell r="K189">
            <v>38077</v>
          </cell>
          <cell r="M189">
            <v>1500000</v>
          </cell>
          <cell r="N189"/>
          <cell r="O189">
            <v>0</v>
          </cell>
          <cell r="P189"/>
          <cell r="Q189">
            <v>0</v>
          </cell>
          <cell r="R189"/>
          <cell r="S189">
            <v>1500000</v>
          </cell>
        </row>
        <row r="190">
          <cell r="A190">
            <v>52861455</v>
          </cell>
          <cell r="B190" t="str">
            <v>EVITA DEL PILAR OSPINA MARIN</v>
          </cell>
          <cell r="C190"/>
          <cell r="D190" t="str">
            <v>JURIDICA</v>
          </cell>
          <cell r="E190" t="str">
            <v>cnt</v>
          </cell>
          <cell r="F190" t="str">
            <v>DIRECTORA OFICINA JURIDICA DEL FIP</v>
          </cell>
          <cell r="G190"/>
          <cell r="H190">
            <v>2213</v>
          </cell>
          <cell r="I190">
            <v>1600000</v>
          </cell>
          <cell r="J190">
            <v>1600000</v>
          </cell>
          <cell r="K190">
            <v>38077</v>
          </cell>
          <cell r="M190">
            <v>1600000</v>
          </cell>
          <cell r="N190"/>
          <cell r="O190">
            <v>0</v>
          </cell>
          <cell r="P190"/>
          <cell r="Q190">
            <v>0</v>
          </cell>
          <cell r="R190"/>
          <cell r="S190">
            <v>1600000</v>
          </cell>
        </row>
        <row r="191">
          <cell r="A191">
            <v>55166331</v>
          </cell>
          <cell r="B191" t="str">
            <v>MARIA VICTORIA VEGA BARRETO</v>
          </cell>
          <cell r="C191"/>
          <cell r="D191" t="str">
            <v>FAMILIAS EN ACCION</v>
          </cell>
          <cell r="E191" t="str">
            <v>cnt</v>
          </cell>
          <cell r="F191" t="str">
            <v>COORDINADORA PROGRAMA FAMILIAS EN ACCION</v>
          </cell>
          <cell r="G191"/>
          <cell r="H191">
            <v>2139</v>
          </cell>
          <cell r="I191">
            <v>4000000</v>
          </cell>
          <cell r="J191">
            <v>4000000</v>
          </cell>
          <cell r="K191">
            <v>38077</v>
          </cell>
          <cell r="M191">
            <v>4000000</v>
          </cell>
          <cell r="N191"/>
          <cell r="O191">
            <v>0</v>
          </cell>
          <cell r="P191"/>
          <cell r="Q191">
            <v>0</v>
          </cell>
          <cell r="R191"/>
          <cell r="S191">
            <v>4000000</v>
          </cell>
        </row>
        <row r="192">
          <cell r="A192">
            <v>60352526</v>
          </cell>
          <cell r="B192" t="str">
            <v>ALEXANDRA RIVERA OLIVARES</v>
          </cell>
          <cell r="C192" t="str">
            <v>UCR NORTE DE SANTANDER</v>
          </cell>
          <cell r="D192" t="str">
            <v>FAMILIAS EN ACCION</v>
          </cell>
          <cell r="E192" t="str">
            <v>cnt</v>
          </cell>
          <cell r="F192" t="str">
            <v>COORDINADORA PROGRAMA FAMILIAS EN ACCION</v>
          </cell>
          <cell r="G192"/>
          <cell r="H192">
            <v>2135</v>
          </cell>
          <cell r="I192">
            <v>3400000</v>
          </cell>
          <cell r="J192">
            <v>3400000</v>
          </cell>
          <cell r="K192">
            <v>38077</v>
          </cell>
          <cell r="M192">
            <v>0</v>
          </cell>
          <cell r="N192"/>
          <cell r="O192">
            <v>3400000</v>
          </cell>
          <cell r="P192"/>
          <cell r="Q192">
            <v>0</v>
          </cell>
          <cell r="R192"/>
          <cell r="S192">
            <v>3400000</v>
          </cell>
        </row>
        <row r="193">
          <cell r="A193">
            <v>63282415</v>
          </cell>
          <cell r="B193" t="str">
            <v>ESTHER VEGA BLANCO</v>
          </cell>
          <cell r="C193" t="str">
            <v>UCL BUCARAMANGA</v>
          </cell>
          <cell r="D193" t="str">
            <v>JOVENES EN ACCION</v>
          </cell>
          <cell r="E193" t="str">
            <v>cnt</v>
          </cell>
          <cell r="F193" t="str">
            <v>COORDINADORA NACIONAL PROGRAMA JOVENES EN ACCION</v>
          </cell>
          <cell r="G193"/>
          <cell r="H193">
            <v>2202</v>
          </cell>
          <cell r="I193">
            <v>2300000</v>
          </cell>
          <cell r="J193">
            <v>2300000</v>
          </cell>
          <cell r="K193">
            <v>37986</v>
          </cell>
          <cell r="M193">
            <v>0</v>
          </cell>
          <cell r="N193"/>
          <cell r="O193">
            <v>0</v>
          </cell>
          <cell r="P193"/>
          <cell r="Q193">
            <v>2300000</v>
          </cell>
          <cell r="R193"/>
          <cell r="S193">
            <v>2300000</v>
          </cell>
        </row>
        <row r="194">
          <cell r="A194">
            <v>63511565</v>
          </cell>
          <cell r="B194" t="str">
            <v>LUZ ADRIANA FARFAN CUEVAS</v>
          </cell>
          <cell r="C194" t="str">
            <v>UCL BUCARAMANGA</v>
          </cell>
          <cell r="D194" t="str">
            <v>JOVENES EN ACCION</v>
          </cell>
          <cell r="E194" t="str">
            <v>cnt</v>
          </cell>
          <cell r="F194" t="str">
            <v>COORDINADORA NACIONAL PROGRAMA JOVENES EN ACCION</v>
          </cell>
          <cell r="G194"/>
          <cell r="H194">
            <v>2179</v>
          </cell>
          <cell r="I194">
            <v>2300000</v>
          </cell>
          <cell r="J194">
            <v>2300000</v>
          </cell>
          <cell r="K194">
            <v>37986</v>
          </cell>
          <cell r="M194">
            <v>0</v>
          </cell>
          <cell r="N194"/>
          <cell r="O194">
            <v>0</v>
          </cell>
          <cell r="P194"/>
          <cell r="Q194">
            <v>2300000</v>
          </cell>
          <cell r="R194"/>
          <cell r="S194">
            <v>2300000</v>
          </cell>
        </row>
        <row r="195">
          <cell r="A195">
            <v>65798635</v>
          </cell>
          <cell r="B195" t="str">
            <v>DIANA MARCELA GUZMAN DIAZ</v>
          </cell>
          <cell r="C195" t="str">
            <v>UCR TOLIMA</v>
          </cell>
          <cell r="D195" t="str">
            <v>FAMILIAS EN ACCION</v>
          </cell>
          <cell r="E195" t="str">
            <v>cnt</v>
          </cell>
          <cell r="F195" t="str">
            <v>COORDINADORA PROGRAMA FAMILIAS EN ACCION</v>
          </cell>
          <cell r="G195"/>
          <cell r="H195">
            <v>2141</v>
          </cell>
          <cell r="I195">
            <v>3400000</v>
          </cell>
          <cell r="J195">
            <v>3400000</v>
          </cell>
          <cell r="K195">
            <v>37986</v>
          </cell>
          <cell r="M195">
            <v>0</v>
          </cell>
          <cell r="N195"/>
          <cell r="O195">
            <v>3400000</v>
          </cell>
          <cell r="P195"/>
          <cell r="Q195">
            <v>0</v>
          </cell>
          <cell r="R195"/>
          <cell r="S195">
            <v>3400000</v>
          </cell>
        </row>
        <row r="196">
          <cell r="A196">
            <v>66864034</v>
          </cell>
          <cell r="B196" t="str">
            <v xml:space="preserve">CATALINA RESTREPO PRADO </v>
          </cell>
          <cell r="C196" t="str">
            <v>BOGOTA</v>
          </cell>
          <cell r="D196" t="str">
            <v>INFRAESTRUCTURA PARA LA PAZ</v>
          </cell>
          <cell r="E196" t="str">
            <v>cnt</v>
          </cell>
          <cell r="F196" t="str">
            <v>DIRECTOR DE INFRAESTRUCTURA</v>
          </cell>
          <cell r="G196" t="str">
            <v xml:space="preserve">CONSEJERIA PARA EL PLAN COLOMBIA </v>
          </cell>
          <cell r="H196">
            <v>2312</v>
          </cell>
          <cell r="I196">
            <v>4500000</v>
          </cell>
          <cell r="J196">
            <v>4500000</v>
          </cell>
          <cell r="K196">
            <v>38077</v>
          </cell>
          <cell r="M196">
            <v>4500000</v>
          </cell>
          <cell r="N196"/>
          <cell r="O196">
            <v>0</v>
          </cell>
          <cell r="P196"/>
          <cell r="Q196">
            <v>0</v>
          </cell>
          <cell r="R196"/>
          <cell r="S196">
            <v>4500000</v>
          </cell>
        </row>
        <row r="197">
          <cell r="A197">
            <v>71774658</v>
          </cell>
          <cell r="B197" t="str">
            <v>DANIEL SALDARRIAGA VELEZ</v>
          </cell>
          <cell r="C197" t="str">
            <v>ucl MEDELLIN</v>
          </cell>
          <cell r="D197" t="str">
            <v>JOVENES EN ACCION</v>
          </cell>
          <cell r="E197" t="str">
            <v>cnt</v>
          </cell>
          <cell r="F197" t="str">
            <v>COORDINADOR UNIDAD LOCAL PROGRAMA JOVENES EN ACCION</v>
          </cell>
          <cell r="G197" t="str">
            <v>COORDINACION UCL MEDELLIN</v>
          </cell>
          <cell r="H197">
            <v>2322</v>
          </cell>
          <cell r="I197">
            <v>2300000</v>
          </cell>
          <cell r="J197">
            <v>2300000</v>
          </cell>
          <cell r="K197">
            <v>37986</v>
          </cell>
          <cell r="M197">
            <v>0</v>
          </cell>
          <cell r="N197"/>
          <cell r="O197">
            <v>2300000</v>
          </cell>
          <cell r="P197"/>
          <cell r="Q197">
            <v>0</v>
          </cell>
          <cell r="R197"/>
          <cell r="S197">
            <v>2300000</v>
          </cell>
        </row>
        <row r="198">
          <cell r="A198">
            <v>71775716</v>
          </cell>
          <cell r="B198" t="str">
            <v>SEBASTIAN CAMILO LARA OSPINA</v>
          </cell>
          <cell r="C198" t="str">
            <v>BOGOTA</v>
          </cell>
          <cell r="D198" t="str">
            <v>RED DE APOYO SOCIAL</v>
          </cell>
          <cell r="E198" t="str">
            <v>cnt</v>
          </cell>
          <cell r="F198" t="str">
            <v>COORDINADOR RED DE APOYO SOCIAL</v>
          </cell>
          <cell r="G198" t="str">
            <v>CONSEJERIA PRESIDENCIAL PLAN COLOMBIA</v>
          </cell>
          <cell r="H198">
            <v>2285</v>
          </cell>
          <cell r="I198">
            <v>2500000</v>
          </cell>
          <cell r="J198">
            <v>2500000</v>
          </cell>
          <cell r="K198">
            <v>38077</v>
          </cell>
          <cell r="M198">
            <v>2500000</v>
          </cell>
          <cell r="N198"/>
          <cell r="O198">
            <v>0</v>
          </cell>
          <cell r="P198"/>
          <cell r="Q198">
            <v>0</v>
          </cell>
          <cell r="R198"/>
          <cell r="S198">
            <v>2500000</v>
          </cell>
        </row>
        <row r="199">
          <cell r="A199">
            <v>73097685</v>
          </cell>
          <cell r="B199" t="str">
            <v>NESTOR ANIBAL HERRERA BOSSIO</v>
          </cell>
          <cell r="C199" t="str">
            <v>ucr SAN PABLO - SUR DE BOLIVAR</v>
          </cell>
          <cell r="D199" t="str">
            <v>COORDINACION NACIONAL DE REGIONALES</v>
          </cell>
          <cell r="E199" t="str">
            <v>cnt</v>
          </cell>
          <cell r="F199" t="str">
            <v>COORDINACION NACIONAL DE REGIONALES</v>
          </cell>
          <cell r="G199"/>
          <cell r="H199">
            <v>2261</v>
          </cell>
          <cell r="I199">
            <v>3132000</v>
          </cell>
          <cell r="J199">
            <v>3132000</v>
          </cell>
          <cell r="K199">
            <v>38077</v>
          </cell>
          <cell r="M199">
            <v>0</v>
          </cell>
          <cell r="N199"/>
          <cell r="O199">
            <v>3132000</v>
          </cell>
          <cell r="P199"/>
          <cell r="Q199">
            <v>0</v>
          </cell>
          <cell r="R199"/>
          <cell r="S199">
            <v>3132000</v>
          </cell>
        </row>
        <row r="200">
          <cell r="A200">
            <v>75089687</v>
          </cell>
          <cell r="B200" t="str">
            <v>JUAN JACOBO CALDERON VILLEGAS</v>
          </cell>
          <cell r="C200" t="str">
            <v>BOGOTA</v>
          </cell>
          <cell r="D200" t="str">
            <v>JURIDICA</v>
          </cell>
          <cell r="E200" t="str">
            <v>cnt</v>
          </cell>
          <cell r="F200" t="str">
            <v>DIRECTORA JURIDICA</v>
          </cell>
          <cell r="G200" t="str">
            <v xml:space="preserve">CONSEJERIA PARA EL PLAN COLOMBIA </v>
          </cell>
          <cell r="H200">
            <v>2303</v>
          </cell>
          <cell r="I200">
            <v>3500000</v>
          </cell>
          <cell r="J200">
            <v>3500000</v>
          </cell>
          <cell r="K200">
            <v>38077</v>
          </cell>
          <cell r="M200">
            <v>3500000</v>
          </cell>
          <cell r="N200"/>
          <cell r="O200">
            <v>0</v>
          </cell>
          <cell r="P200"/>
          <cell r="Q200">
            <v>0</v>
          </cell>
          <cell r="R200"/>
          <cell r="S200">
            <v>3500000</v>
          </cell>
        </row>
        <row r="201">
          <cell r="A201">
            <v>76228639</v>
          </cell>
          <cell r="B201" t="str">
            <v>ALVARO JOSE CORREA</v>
          </cell>
          <cell r="C201" t="str">
            <v>UCR POPAYAN</v>
          </cell>
          <cell r="D201" t="str">
            <v>FAMILIAS GUARDABOSQUES</v>
          </cell>
          <cell r="E201" t="str">
            <v>cnt</v>
          </cell>
          <cell r="F201" t="str">
            <v>COORDIANDORA DEL PROGRAMA DESARROLLO ALTERNATIVO</v>
          </cell>
          <cell r="G201"/>
          <cell r="H201">
            <v>2338</v>
          </cell>
          <cell r="I201">
            <v>2500000</v>
          </cell>
          <cell r="J201">
            <v>2500000</v>
          </cell>
          <cell r="K201">
            <v>38077</v>
          </cell>
          <cell r="M201">
            <v>0</v>
          </cell>
          <cell r="N201"/>
          <cell r="O201">
            <v>2500000</v>
          </cell>
          <cell r="P201"/>
          <cell r="Q201">
            <v>0</v>
          </cell>
          <cell r="R201"/>
          <cell r="S201">
            <v>2500000</v>
          </cell>
        </row>
        <row r="202">
          <cell r="A202">
            <v>77013982</v>
          </cell>
          <cell r="B202" t="str">
            <v>TITO MODESTO PUMAREJO HAZBUN</v>
          </cell>
          <cell r="C202" t="str">
            <v>UCR CESAR</v>
          </cell>
          <cell r="D202" t="str">
            <v>FAMILIAS EN ACCION</v>
          </cell>
          <cell r="E202" t="str">
            <v>cnt</v>
          </cell>
          <cell r="F202" t="str">
            <v>COORDINADORA PROGRAMA FAMILIAS EN ACCION</v>
          </cell>
          <cell r="G202"/>
          <cell r="H202">
            <v>2130</v>
          </cell>
          <cell r="I202">
            <v>3400000</v>
          </cell>
          <cell r="J202">
            <v>3400000</v>
          </cell>
          <cell r="K202">
            <v>37986</v>
          </cell>
          <cell r="M202">
            <v>0</v>
          </cell>
          <cell r="N202"/>
          <cell r="O202">
            <v>3400000</v>
          </cell>
          <cell r="P202"/>
          <cell r="Q202">
            <v>0</v>
          </cell>
          <cell r="R202"/>
          <cell r="S202">
            <v>3400000</v>
          </cell>
        </row>
        <row r="203">
          <cell r="A203">
            <v>79050193</v>
          </cell>
          <cell r="B203" t="str">
            <v>WILLIAM CASTILLO JIMENEZ</v>
          </cell>
          <cell r="C203"/>
          <cell r="D203" t="str">
            <v>CONTROL INTERNO</v>
          </cell>
          <cell r="E203" t="str">
            <v>cnt</v>
          </cell>
          <cell r="F203" t="str">
            <v>JEFE OFICINA CONTROL INTERNO DAPR</v>
          </cell>
          <cell r="G203"/>
          <cell r="H203">
            <v>1031</v>
          </cell>
          <cell r="I203">
            <v>3700000</v>
          </cell>
          <cell r="J203">
            <v>3700000</v>
          </cell>
          <cell r="K203">
            <v>38077</v>
          </cell>
          <cell r="M203">
            <v>3700000</v>
          </cell>
          <cell r="N203"/>
          <cell r="O203">
            <v>0</v>
          </cell>
          <cell r="P203"/>
          <cell r="Q203">
            <v>0</v>
          </cell>
          <cell r="R203"/>
          <cell r="S203">
            <v>3700000</v>
          </cell>
        </row>
        <row r="204">
          <cell r="A204">
            <v>79101210</v>
          </cell>
          <cell r="B204" t="str">
            <v>ALEJANDRO GOMEZ ROBLEDO</v>
          </cell>
          <cell r="C204"/>
          <cell r="D204" t="str">
            <v>FINANCIERA</v>
          </cell>
          <cell r="E204" t="str">
            <v>cnt</v>
          </cell>
          <cell r="F204" t="str">
            <v>COORDINADOR CONTABILIDAD FIP</v>
          </cell>
          <cell r="G204"/>
          <cell r="H204">
            <v>1045</v>
          </cell>
          <cell r="I204">
            <v>2000000</v>
          </cell>
          <cell r="J204">
            <v>2000000</v>
          </cell>
          <cell r="K204">
            <v>38077</v>
          </cell>
          <cell r="M204">
            <v>2000000</v>
          </cell>
          <cell r="N204"/>
          <cell r="O204">
            <v>0</v>
          </cell>
          <cell r="P204"/>
          <cell r="Q204">
            <v>0</v>
          </cell>
          <cell r="R204"/>
          <cell r="S204">
            <v>2000000</v>
          </cell>
        </row>
        <row r="205">
          <cell r="A205">
            <v>79138838</v>
          </cell>
          <cell r="B205" t="str">
            <v>MIGUEL ANGEL OSTOS TRIANA</v>
          </cell>
          <cell r="C205"/>
          <cell r="D205" t="str">
            <v>ADMINISTRATIVA</v>
          </cell>
          <cell r="E205" t="str">
            <v>cnt</v>
          </cell>
          <cell r="F205" t="str">
            <v>COORDINADOR ADMINISTRATIVO FIP</v>
          </cell>
          <cell r="G205"/>
          <cell r="H205">
            <v>1016</v>
          </cell>
          <cell r="I205">
            <v>1400000</v>
          </cell>
          <cell r="J205">
            <v>1400000</v>
          </cell>
          <cell r="K205">
            <v>38077</v>
          </cell>
          <cell r="M205">
            <v>1400000</v>
          </cell>
          <cell r="N205"/>
          <cell r="O205">
            <v>0</v>
          </cell>
          <cell r="P205"/>
          <cell r="Q205">
            <v>0</v>
          </cell>
          <cell r="R205"/>
          <cell r="S205">
            <v>1400000</v>
          </cell>
        </row>
        <row r="206">
          <cell r="A206">
            <v>79149353</v>
          </cell>
          <cell r="B206" t="str">
            <v>ROBERTO ESCOBAR BORRERO</v>
          </cell>
          <cell r="C206" t="str">
            <v>BOGOTA</v>
          </cell>
          <cell r="D206" t="str">
            <v>EMPLEO EN ACCION</v>
          </cell>
          <cell r="E206" t="str">
            <v>cnt</v>
          </cell>
          <cell r="F206" t="str">
            <v>EMPLEO EN ACCION</v>
          </cell>
          <cell r="G206"/>
          <cell r="H206">
            <v>2343</v>
          </cell>
          <cell r="I206">
            <v>2500000</v>
          </cell>
          <cell r="J206">
            <v>2500000</v>
          </cell>
          <cell r="K206">
            <v>38077</v>
          </cell>
          <cell r="M206">
            <v>2500000</v>
          </cell>
          <cell r="N206"/>
          <cell r="O206">
            <v>0</v>
          </cell>
          <cell r="P206"/>
          <cell r="Q206">
            <v>0</v>
          </cell>
          <cell r="R206"/>
          <cell r="S206">
            <v>2500000</v>
          </cell>
        </row>
        <row r="207">
          <cell r="A207">
            <v>79154310</v>
          </cell>
          <cell r="B207" t="str">
            <v>LUIS CARLOS JORGE CORRAL STRASSMANN</v>
          </cell>
          <cell r="C207"/>
          <cell r="D207" t="str">
            <v>PLANEACION</v>
          </cell>
          <cell r="E207" t="str">
            <v>cnt</v>
          </cell>
          <cell r="F207" t="str">
            <v>GERENTE TECNICO DEL FIP</v>
          </cell>
          <cell r="G207"/>
          <cell r="H207">
            <v>2166</v>
          </cell>
          <cell r="I207">
            <v>6500000</v>
          </cell>
          <cell r="J207">
            <v>6500000</v>
          </cell>
          <cell r="K207">
            <v>37986</v>
          </cell>
          <cell r="M207">
            <v>0</v>
          </cell>
          <cell r="N207"/>
          <cell r="O207">
            <v>0</v>
          </cell>
          <cell r="P207"/>
          <cell r="Q207">
            <v>6500000</v>
          </cell>
          <cell r="R207"/>
          <cell r="S207">
            <v>6500000</v>
          </cell>
        </row>
        <row r="208">
          <cell r="A208">
            <v>79155729</v>
          </cell>
          <cell r="B208" t="str">
            <v>DAVID ALEJANDRO DIAZ GUERRERO</v>
          </cell>
          <cell r="C208"/>
          <cell r="D208" t="str">
            <v>JURIDICA</v>
          </cell>
          <cell r="E208" t="str">
            <v>cnt</v>
          </cell>
          <cell r="F208" t="str">
            <v>DIRECTORA OFICINA JURIDICA DEL FIP</v>
          </cell>
          <cell r="G208"/>
          <cell r="H208">
            <v>2208</v>
          </cell>
          <cell r="I208">
            <v>5200000</v>
          </cell>
          <cell r="J208">
            <v>5200000</v>
          </cell>
          <cell r="K208">
            <v>38077</v>
          </cell>
          <cell r="M208">
            <v>5200000</v>
          </cell>
          <cell r="N208"/>
          <cell r="O208">
            <v>0</v>
          </cell>
          <cell r="P208"/>
          <cell r="Q208">
            <v>0</v>
          </cell>
          <cell r="R208"/>
          <cell r="S208">
            <v>5200000</v>
          </cell>
        </row>
        <row r="209">
          <cell r="A209">
            <v>79264939</v>
          </cell>
          <cell r="B209" t="str">
            <v>HERMAMM  ORJUELA LOZANO</v>
          </cell>
          <cell r="C209" t="str">
            <v>UCR VILLAVICENCIO</v>
          </cell>
          <cell r="D209" t="str">
            <v>COORDINACION NACIONAL DE REGIONALES</v>
          </cell>
          <cell r="E209" t="str">
            <v>cnt</v>
          </cell>
          <cell r="F209" t="str">
            <v>DIRECCIÓN DE PLANEACIÓN</v>
          </cell>
          <cell r="G209" t="str">
            <v>COORDIANDOR REGIONAL DEL META</v>
          </cell>
          <cell r="H209">
            <v>2332</v>
          </cell>
          <cell r="I209">
            <v>2900000</v>
          </cell>
          <cell r="J209">
            <v>2900000</v>
          </cell>
          <cell r="K209">
            <v>37986</v>
          </cell>
          <cell r="M209">
            <v>0</v>
          </cell>
          <cell r="N209"/>
          <cell r="O209">
            <v>2900000</v>
          </cell>
          <cell r="P209"/>
          <cell r="Q209">
            <v>0</v>
          </cell>
          <cell r="R209"/>
          <cell r="S209">
            <v>2900000</v>
          </cell>
        </row>
        <row r="210">
          <cell r="A210">
            <v>79278460</v>
          </cell>
          <cell r="B210" t="str">
            <v>JAIRO BOCANEGRA GUZMAN</v>
          </cell>
          <cell r="C210"/>
          <cell r="D210" t="str">
            <v>FAMILIAS GUARDABOSQUES</v>
          </cell>
          <cell r="E210" t="str">
            <v>cnt</v>
          </cell>
          <cell r="F210" t="str">
            <v>COORDINADORA DE FAMILIAS GUARDABOSQUES DEL FIP</v>
          </cell>
          <cell r="G210"/>
          <cell r="H210">
            <v>2167</v>
          </cell>
          <cell r="I210">
            <v>4100000</v>
          </cell>
          <cell r="J210">
            <v>4100000</v>
          </cell>
          <cell r="K210">
            <v>38077</v>
          </cell>
          <cell r="M210">
            <v>4100000</v>
          </cell>
          <cell r="N210"/>
          <cell r="O210">
            <v>0</v>
          </cell>
          <cell r="P210"/>
          <cell r="Q210">
            <v>0</v>
          </cell>
          <cell r="R210"/>
          <cell r="S210">
            <v>4100000</v>
          </cell>
        </row>
        <row r="211">
          <cell r="A211">
            <v>79295786</v>
          </cell>
          <cell r="B211" t="str">
            <v>CARLOS WILBER RAMOS VICTORIA</v>
          </cell>
          <cell r="C211"/>
          <cell r="D211" t="str">
            <v>FAMILIAS EN ACCION</v>
          </cell>
          <cell r="E211" t="str">
            <v>cnt</v>
          </cell>
          <cell r="F211" t="str">
            <v>COORDINADORA PROGRAMA FAMILIAS EN ACCION</v>
          </cell>
          <cell r="G211"/>
          <cell r="H211">
            <v>2132</v>
          </cell>
          <cell r="I211">
            <v>3400000</v>
          </cell>
          <cell r="J211">
            <v>3400000</v>
          </cell>
          <cell r="K211">
            <v>38077</v>
          </cell>
          <cell r="M211">
            <v>3400000</v>
          </cell>
          <cell r="N211"/>
          <cell r="O211">
            <v>0</v>
          </cell>
          <cell r="P211"/>
          <cell r="Q211">
            <v>0</v>
          </cell>
          <cell r="R211"/>
          <cell r="S211">
            <v>3400000</v>
          </cell>
        </row>
        <row r="212">
          <cell r="A212">
            <v>79296530</v>
          </cell>
          <cell r="B212" t="str">
            <v>LUIS FERNANDO CAICEDO RIVERA</v>
          </cell>
          <cell r="C212" t="str">
            <v>UCR TOLIMA</v>
          </cell>
          <cell r="D212" t="str">
            <v>FAMILIAS GUARDABOSQUES</v>
          </cell>
          <cell r="E212" t="str">
            <v>cnt</v>
          </cell>
          <cell r="F212" t="str">
            <v>DIRECTORA DE DESARROLLO ALTERNATIVO</v>
          </cell>
          <cell r="G212" t="str">
            <v>UCR TOLIMA</v>
          </cell>
          <cell r="H212">
            <v>2327</v>
          </cell>
          <cell r="I212">
            <v>2500000</v>
          </cell>
          <cell r="J212">
            <v>2500000</v>
          </cell>
          <cell r="K212">
            <v>38077</v>
          </cell>
          <cell r="M212">
            <v>0</v>
          </cell>
          <cell r="N212"/>
          <cell r="O212">
            <v>2500000</v>
          </cell>
          <cell r="P212"/>
          <cell r="Q212">
            <v>0</v>
          </cell>
          <cell r="R212"/>
          <cell r="S212">
            <v>2500000</v>
          </cell>
        </row>
        <row r="213">
          <cell r="A213">
            <v>79333583</v>
          </cell>
          <cell r="B213" t="str">
            <v>AUGUSTO ORTEGA ARANGO</v>
          </cell>
          <cell r="C213" t="str">
            <v>BOGOTA</v>
          </cell>
          <cell r="D213" t="str">
            <v>CONTROL INTERNO</v>
          </cell>
          <cell r="E213" t="str">
            <v>cnt</v>
          </cell>
          <cell r="F213" t="str">
            <v>JEFE DE LA OFICINA DE CONTROL INTERNO DEL DAPR</v>
          </cell>
          <cell r="G213" t="str">
            <v>DARP</v>
          </cell>
          <cell r="H213">
            <v>2291</v>
          </cell>
          <cell r="I213">
            <v>3700000</v>
          </cell>
          <cell r="J213">
            <v>3700000</v>
          </cell>
          <cell r="K213">
            <v>38077</v>
          </cell>
          <cell r="M213">
            <v>3700000</v>
          </cell>
          <cell r="N213"/>
          <cell r="O213">
            <v>0</v>
          </cell>
          <cell r="P213"/>
          <cell r="Q213">
            <v>0</v>
          </cell>
          <cell r="R213"/>
          <cell r="S213">
            <v>3700000</v>
          </cell>
        </row>
        <row r="214">
          <cell r="A214">
            <v>79349009</v>
          </cell>
          <cell r="B214" t="str">
            <v>ANDRES EDUARDO BEJARANO BEJARANO</v>
          </cell>
          <cell r="C214"/>
          <cell r="D214" t="str">
            <v>CONTROL INTERNO</v>
          </cell>
          <cell r="E214" t="str">
            <v>cnt</v>
          </cell>
          <cell r="F214" t="str">
            <v>JEFE OFICINA CONTROL INTERNO DAPR</v>
          </cell>
          <cell r="G214"/>
          <cell r="H214">
            <v>1030</v>
          </cell>
          <cell r="I214">
            <v>3700000</v>
          </cell>
          <cell r="J214">
            <v>3700000</v>
          </cell>
          <cell r="K214">
            <v>38077</v>
          </cell>
          <cell r="M214">
            <v>3700000</v>
          </cell>
          <cell r="N214"/>
          <cell r="O214">
            <v>0</v>
          </cell>
          <cell r="P214"/>
          <cell r="Q214">
            <v>0</v>
          </cell>
          <cell r="R214"/>
          <cell r="S214">
            <v>3700000</v>
          </cell>
        </row>
        <row r="215">
          <cell r="A215">
            <v>79374829</v>
          </cell>
          <cell r="B215" t="str">
            <v>ISIDORO PALACIOS RODRIGUEZ</v>
          </cell>
          <cell r="C215"/>
          <cell r="D215" t="str">
            <v>FINANCIERA</v>
          </cell>
          <cell r="E215" t="str">
            <v>cnt</v>
          </cell>
          <cell r="F215" t="str">
            <v>JEFE DE PRESUPUESTO DEL FIP</v>
          </cell>
          <cell r="G215"/>
          <cell r="H215">
            <v>2151</v>
          </cell>
          <cell r="I215">
            <v>3000000</v>
          </cell>
          <cell r="J215">
            <v>3000000</v>
          </cell>
          <cell r="K215">
            <v>38077</v>
          </cell>
          <cell r="M215">
            <v>3000000</v>
          </cell>
          <cell r="N215"/>
          <cell r="O215">
            <v>0</v>
          </cell>
          <cell r="P215"/>
          <cell r="Q215">
            <v>0</v>
          </cell>
          <cell r="R215"/>
          <cell r="S215">
            <v>3000000</v>
          </cell>
        </row>
        <row r="216">
          <cell r="A216">
            <v>79380257</v>
          </cell>
          <cell r="B216" t="str">
            <v>DELIO ADENAWER ATUESTA GARCIA</v>
          </cell>
          <cell r="C216"/>
          <cell r="D216" t="str">
            <v>FAMILIAS EN ACCION</v>
          </cell>
          <cell r="E216" t="str">
            <v>cnt</v>
          </cell>
          <cell r="F216" t="str">
            <v>COORDINADORA PROGRAMA FAMILIAS EN ACCION</v>
          </cell>
          <cell r="G216"/>
          <cell r="H216">
            <v>2096</v>
          </cell>
          <cell r="I216">
            <v>4000000</v>
          </cell>
          <cell r="J216">
            <v>4000000</v>
          </cell>
          <cell r="K216">
            <v>38077</v>
          </cell>
          <cell r="M216">
            <v>4000000</v>
          </cell>
          <cell r="N216"/>
          <cell r="O216">
            <v>0</v>
          </cell>
          <cell r="P216"/>
          <cell r="Q216">
            <v>0</v>
          </cell>
          <cell r="R216"/>
          <cell r="S216">
            <v>4000000</v>
          </cell>
        </row>
        <row r="217">
          <cell r="A217">
            <v>79397174</v>
          </cell>
          <cell r="B217" t="str">
            <v>LUIS FERNANDO BENAVIDES  TAFUR</v>
          </cell>
          <cell r="C217"/>
          <cell r="D217" t="str">
            <v>SISTEMAS</v>
          </cell>
          <cell r="E217" t="str">
            <v>cnt</v>
          </cell>
          <cell r="F217" t="str">
            <v>COORDINADOR DE SISTEMAS DEL FIP</v>
          </cell>
          <cell r="G217"/>
          <cell r="H217">
            <v>2221</v>
          </cell>
          <cell r="I217">
            <v>3700000</v>
          </cell>
          <cell r="J217">
            <v>3700000</v>
          </cell>
          <cell r="K217">
            <v>38077</v>
          </cell>
          <cell r="M217">
            <v>3700000</v>
          </cell>
          <cell r="N217"/>
          <cell r="O217">
            <v>0</v>
          </cell>
          <cell r="P217"/>
          <cell r="Q217">
            <v>0</v>
          </cell>
          <cell r="R217"/>
          <cell r="S217">
            <v>3700000</v>
          </cell>
        </row>
        <row r="218">
          <cell r="A218">
            <v>79417779</v>
          </cell>
          <cell r="B218" t="str">
            <v>HERNANDO SANCHEZ CASTRO</v>
          </cell>
          <cell r="C218"/>
          <cell r="D218" t="str">
            <v>FAMILIAS EN ACCION</v>
          </cell>
          <cell r="E218" t="str">
            <v>cnt</v>
          </cell>
          <cell r="F218" t="str">
            <v>COORDINADORA PROGRAMA FAMILIAS EN ACCION</v>
          </cell>
          <cell r="G218"/>
          <cell r="H218">
            <v>2136</v>
          </cell>
          <cell r="I218">
            <v>4000000</v>
          </cell>
          <cell r="J218">
            <v>4000000</v>
          </cell>
          <cell r="K218">
            <v>38077</v>
          </cell>
          <cell r="M218">
            <v>4000000</v>
          </cell>
          <cell r="N218"/>
          <cell r="O218">
            <v>0</v>
          </cell>
          <cell r="P218"/>
          <cell r="Q218">
            <v>0</v>
          </cell>
          <cell r="R218"/>
          <cell r="S218">
            <v>4000000</v>
          </cell>
        </row>
        <row r="219">
          <cell r="A219">
            <v>79423478</v>
          </cell>
          <cell r="B219" t="str">
            <v>CARLOS ARCESIO VARGAS JIMENEZ</v>
          </cell>
          <cell r="C219"/>
          <cell r="D219" t="str">
            <v>ARCHIVO - DAPR</v>
          </cell>
          <cell r="E219" t="str">
            <v>cnt</v>
          </cell>
          <cell r="F219" t="str">
            <v>ASESORA DEL PLAN COLOMBIA</v>
          </cell>
          <cell r="G219"/>
          <cell r="H219">
            <v>2078</v>
          </cell>
          <cell r="I219">
            <v>3000000</v>
          </cell>
          <cell r="J219">
            <v>3000000</v>
          </cell>
          <cell r="K219">
            <v>38077</v>
          </cell>
          <cell r="M219">
            <v>3000000</v>
          </cell>
          <cell r="N219"/>
          <cell r="O219">
            <v>0</v>
          </cell>
          <cell r="P219"/>
          <cell r="Q219">
            <v>0</v>
          </cell>
          <cell r="R219"/>
          <cell r="S219">
            <v>3000000</v>
          </cell>
        </row>
        <row r="220">
          <cell r="A220">
            <v>79436030</v>
          </cell>
          <cell r="B220" t="str">
            <v>GERMAN VERGARA PEREZ</v>
          </cell>
          <cell r="C220"/>
          <cell r="D220" t="str">
            <v>CORRESPONDENCIA - DAPR</v>
          </cell>
          <cell r="E220" t="str">
            <v>cnt</v>
          </cell>
          <cell r="F220" t="str">
            <v>JEFE OFICINA CORRESPONDENCIA DEL FIP</v>
          </cell>
          <cell r="G220"/>
          <cell r="H220">
            <v>2079</v>
          </cell>
          <cell r="I220">
            <v>1100000</v>
          </cell>
          <cell r="J220">
            <v>1100000</v>
          </cell>
          <cell r="K220">
            <v>38077</v>
          </cell>
          <cell r="M220">
            <v>1100000</v>
          </cell>
          <cell r="N220"/>
          <cell r="O220">
            <v>0</v>
          </cell>
          <cell r="P220"/>
          <cell r="Q220">
            <v>0</v>
          </cell>
          <cell r="R220"/>
          <cell r="S220">
            <v>1100000</v>
          </cell>
        </row>
        <row r="221">
          <cell r="A221">
            <v>79445895</v>
          </cell>
          <cell r="B221" t="str">
            <v>JORGE HORACIO HERNANDEZ</v>
          </cell>
          <cell r="C221" t="str">
            <v>BOGOTA</v>
          </cell>
          <cell r="D221" t="str">
            <v>FAMILIAS GUARDABOSQUES</v>
          </cell>
          <cell r="E221" t="str">
            <v>cnt</v>
          </cell>
          <cell r="F221" t="str">
            <v>COORDINADORA DE DESARROLLO ALTERNATIVO</v>
          </cell>
          <cell r="G221" t="str">
            <v>FAMILIAS GUARDABOSQUES</v>
          </cell>
          <cell r="H221">
            <v>2355</v>
          </cell>
          <cell r="I221">
            <v>3000000</v>
          </cell>
          <cell r="J221">
            <v>3000000</v>
          </cell>
          <cell r="K221">
            <v>38077</v>
          </cell>
          <cell r="M221">
            <v>3000000</v>
          </cell>
          <cell r="N221"/>
          <cell r="O221">
            <v>0</v>
          </cell>
          <cell r="P221"/>
          <cell r="Q221">
            <v>0</v>
          </cell>
          <cell r="R221"/>
          <cell r="S221">
            <v>3000000</v>
          </cell>
        </row>
        <row r="222">
          <cell r="A222">
            <v>79460524</v>
          </cell>
          <cell r="B222" t="str">
            <v>FREDY AUGUSTO MAYA LAGUNA</v>
          </cell>
          <cell r="C222"/>
          <cell r="D222" t="str">
            <v>INFRAESTRUCTURA PARA LA PAZ</v>
          </cell>
          <cell r="E222" t="str">
            <v>cnt</v>
          </cell>
          <cell r="F222" t="str">
            <v>COORDINADOR DEL PROGRAMA INFRAESTRUCTURA DEL FIP</v>
          </cell>
          <cell r="G222"/>
          <cell r="H222">
            <v>2228</v>
          </cell>
          <cell r="I222">
            <v>3500000</v>
          </cell>
          <cell r="J222">
            <v>3500000</v>
          </cell>
          <cell r="K222">
            <v>38077</v>
          </cell>
          <cell r="M222">
            <v>3500000</v>
          </cell>
          <cell r="N222"/>
          <cell r="O222">
            <v>0</v>
          </cell>
          <cell r="P222"/>
          <cell r="Q222">
            <v>0</v>
          </cell>
          <cell r="R222"/>
          <cell r="S222">
            <v>3500000</v>
          </cell>
        </row>
        <row r="223">
          <cell r="A223">
            <v>79487224</v>
          </cell>
          <cell r="B223" t="str">
            <v>JIMMY ALONSO VERGEL PUENTES</v>
          </cell>
          <cell r="C223" t="str">
            <v>BOGOTA</v>
          </cell>
          <cell r="D223" t="str">
            <v>EMPLEO EN ACCION</v>
          </cell>
          <cell r="E223" t="str">
            <v>cnt</v>
          </cell>
          <cell r="F223" t="str">
            <v>COORDINADOR PROGRAMA EMPLEO EN ACCION</v>
          </cell>
          <cell r="G223" t="str">
            <v>RED DE APOYO SOCIAL</v>
          </cell>
          <cell r="H223">
            <v>2286</v>
          </cell>
          <cell r="I223">
            <v>2500000</v>
          </cell>
          <cell r="J223">
            <v>2500000</v>
          </cell>
          <cell r="K223">
            <v>38077</v>
          </cell>
          <cell r="M223">
            <v>2500000</v>
          </cell>
          <cell r="N223"/>
          <cell r="O223">
            <v>0</v>
          </cell>
          <cell r="P223"/>
          <cell r="Q223">
            <v>0</v>
          </cell>
          <cell r="R223"/>
          <cell r="S223">
            <v>2500000</v>
          </cell>
        </row>
        <row r="224">
          <cell r="A224">
            <v>79487503</v>
          </cell>
          <cell r="B224" t="str">
            <v>IVAN CASTRO  LOPEZ</v>
          </cell>
          <cell r="C224"/>
          <cell r="D224" t="str">
            <v>FAMILIAS EN ACCION</v>
          </cell>
          <cell r="E224" t="str">
            <v>cnt</v>
          </cell>
          <cell r="F224" t="str">
            <v>COORDINADORA PROGRAMA FAMILIAS EN ACCION</v>
          </cell>
          <cell r="G224"/>
          <cell r="H224">
            <v>2106</v>
          </cell>
          <cell r="I224">
            <v>4000000</v>
          </cell>
          <cell r="J224">
            <v>4000000</v>
          </cell>
          <cell r="K224">
            <v>38077</v>
          </cell>
          <cell r="M224">
            <v>4000000</v>
          </cell>
          <cell r="N224"/>
          <cell r="O224">
            <v>0</v>
          </cell>
          <cell r="P224"/>
          <cell r="Q224">
            <v>0</v>
          </cell>
          <cell r="R224"/>
          <cell r="S224">
            <v>4000000</v>
          </cell>
        </row>
        <row r="225">
          <cell r="A225">
            <v>79505795</v>
          </cell>
          <cell r="B225" t="str">
            <v>EDGAR ENRIQUE CAMPOS MUÑOZ</v>
          </cell>
          <cell r="C225"/>
          <cell r="D225" t="str">
            <v>COMUNICACIONES</v>
          </cell>
          <cell r="E225" t="str">
            <v>cnt</v>
          </cell>
          <cell r="F225" t="str">
            <v>ASESORA DE COMUNICACIONES PLAN COLOMBIA</v>
          </cell>
          <cell r="G225"/>
          <cell r="H225">
            <v>1065</v>
          </cell>
          <cell r="I225">
            <v>2000000</v>
          </cell>
          <cell r="J225">
            <v>2000000</v>
          </cell>
          <cell r="K225">
            <v>38077</v>
          </cell>
          <cell r="M225">
            <v>2000000</v>
          </cell>
          <cell r="N225"/>
          <cell r="O225">
            <v>0</v>
          </cell>
          <cell r="P225"/>
          <cell r="Q225">
            <v>0</v>
          </cell>
          <cell r="R225"/>
          <cell r="S225">
            <v>2000000</v>
          </cell>
        </row>
        <row r="226">
          <cell r="A226">
            <v>79536618</v>
          </cell>
          <cell r="B226" t="str">
            <v>JOSE GABRIEL ZORRO ROJAS</v>
          </cell>
          <cell r="C226"/>
          <cell r="D226" t="str">
            <v>SISTEMAS</v>
          </cell>
          <cell r="E226" t="str">
            <v>cnt</v>
          </cell>
          <cell r="F226" t="str">
            <v>COORDINADOR DE SISTEMAS DEL FIP</v>
          </cell>
          <cell r="G226"/>
          <cell r="H226">
            <v>2224</v>
          </cell>
          <cell r="I226">
            <v>3700000</v>
          </cell>
          <cell r="J226">
            <v>3700000</v>
          </cell>
          <cell r="K226">
            <v>38077</v>
          </cell>
          <cell r="M226">
            <v>3700000</v>
          </cell>
          <cell r="N226"/>
          <cell r="O226">
            <v>0</v>
          </cell>
          <cell r="P226"/>
          <cell r="Q226">
            <v>0</v>
          </cell>
          <cell r="R226"/>
          <cell r="S226">
            <v>3700000</v>
          </cell>
        </row>
        <row r="227">
          <cell r="A227">
            <v>79559291</v>
          </cell>
          <cell r="B227" t="str">
            <v>MARIO ALFONSO PARDO PARDO</v>
          </cell>
          <cell r="C227" t="str">
            <v>BOGOTA</v>
          </cell>
          <cell r="D227" t="str">
            <v>PLANEACION</v>
          </cell>
          <cell r="E227" t="str">
            <v>cnt</v>
          </cell>
          <cell r="F227" t="str">
            <v>COORDINADOR DE LA OFICINA DE PLANEACIÓN DE LA CONSEJERIA PARA EL PLAN COLOMBIA</v>
          </cell>
          <cell r="G227"/>
          <cell r="H227">
            <v>2269</v>
          </cell>
          <cell r="I227">
            <v>4500000</v>
          </cell>
          <cell r="J227">
            <v>4500000</v>
          </cell>
          <cell r="K227">
            <v>38077</v>
          </cell>
          <cell r="M227">
            <v>4500000</v>
          </cell>
          <cell r="N227"/>
          <cell r="O227">
            <v>0</v>
          </cell>
          <cell r="P227"/>
          <cell r="Q227">
            <v>0</v>
          </cell>
          <cell r="R227"/>
          <cell r="S227">
            <v>4500000</v>
          </cell>
        </row>
        <row r="228">
          <cell r="A228">
            <v>79600516</v>
          </cell>
          <cell r="B228" t="str">
            <v>ALFREDO ANDRES GARCIA MEJIA</v>
          </cell>
          <cell r="C228"/>
          <cell r="D228" t="str">
            <v>INFRAESTRUCTURA PARA LA PAZ</v>
          </cell>
          <cell r="E228" t="str">
            <v>cnt</v>
          </cell>
          <cell r="F228" t="str">
            <v>ASESOR DEL PLAN COLOMBIA - PROGRAMA GESTION COMUNITARIA DEL FIP</v>
          </cell>
          <cell r="G228"/>
          <cell r="H228">
            <v>2170</v>
          </cell>
          <cell r="I228">
            <v>3500000</v>
          </cell>
          <cell r="J228">
            <v>3500000</v>
          </cell>
          <cell r="K228">
            <v>38077</v>
          </cell>
          <cell r="M228">
            <v>3500000</v>
          </cell>
          <cell r="N228"/>
          <cell r="O228">
            <v>0</v>
          </cell>
          <cell r="P228"/>
          <cell r="Q228">
            <v>0</v>
          </cell>
          <cell r="R228"/>
          <cell r="S228">
            <v>3500000</v>
          </cell>
        </row>
        <row r="229">
          <cell r="A229">
            <v>79618724</v>
          </cell>
          <cell r="B229" t="str">
            <v>CARLOS JULIO NEISA GONZALEZ</v>
          </cell>
          <cell r="C229"/>
          <cell r="D229" t="str">
            <v>FAMILIAS GUARDABOSQUES</v>
          </cell>
          <cell r="E229" t="str">
            <v>cnt</v>
          </cell>
          <cell r="F229" t="str">
            <v>GERENCIA TECNICA</v>
          </cell>
          <cell r="G229"/>
          <cell r="H229">
            <v>1056</v>
          </cell>
          <cell r="I229">
            <v>4000000</v>
          </cell>
          <cell r="J229">
            <v>4000000</v>
          </cell>
          <cell r="K229">
            <v>38077</v>
          </cell>
          <cell r="M229">
            <v>4000000</v>
          </cell>
          <cell r="N229"/>
          <cell r="O229">
            <v>0</v>
          </cell>
          <cell r="P229"/>
          <cell r="Q229">
            <v>0</v>
          </cell>
          <cell r="R229"/>
          <cell r="S229">
            <v>4000000</v>
          </cell>
        </row>
        <row r="230">
          <cell r="A230">
            <v>79627138</v>
          </cell>
          <cell r="B230" t="str">
            <v>GERMAN ALBERTO QUIROGA GONZALEZ</v>
          </cell>
          <cell r="C230" t="str">
            <v>BOGOTA</v>
          </cell>
          <cell r="D230" t="str">
            <v>PLANEACION</v>
          </cell>
          <cell r="E230" t="str">
            <v>cnt</v>
          </cell>
          <cell r="F230" t="str">
            <v>DIRECTORA EJECUTIVA FIP O QUIEN ESTA DESIGNE</v>
          </cell>
          <cell r="G230"/>
          <cell r="H230">
            <v>2259</v>
          </cell>
          <cell r="I230">
            <v>5500000</v>
          </cell>
          <cell r="J230">
            <v>5500000</v>
          </cell>
          <cell r="K230">
            <v>38077</v>
          </cell>
          <cell r="M230">
            <v>5500000</v>
          </cell>
          <cell r="N230"/>
          <cell r="O230">
            <v>0</v>
          </cell>
          <cell r="P230"/>
          <cell r="Q230">
            <v>0</v>
          </cell>
          <cell r="R230"/>
          <cell r="S230">
            <v>5500000</v>
          </cell>
        </row>
        <row r="231">
          <cell r="A231">
            <v>79639882</v>
          </cell>
          <cell r="B231" t="str">
            <v>WILLIAM FERNANDO CORTES PINZON</v>
          </cell>
          <cell r="C231"/>
          <cell r="D231" t="str">
            <v>COMUNICACIONES</v>
          </cell>
          <cell r="E231" t="str">
            <v>cnt</v>
          </cell>
          <cell r="F231" t="str">
            <v>ASESORA DE COMUNICACIONES PLAN COLOMBIA</v>
          </cell>
          <cell r="G231"/>
          <cell r="H231">
            <v>2246</v>
          </cell>
          <cell r="I231">
            <v>5100000</v>
          </cell>
          <cell r="J231">
            <v>5100000</v>
          </cell>
          <cell r="K231">
            <v>38077</v>
          </cell>
          <cell r="M231">
            <v>5100000</v>
          </cell>
          <cell r="N231"/>
          <cell r="O231">
            <v>0</v>
          </cell>
          <cell r="P231"/>
          <cell r="Q231">
            <v>0</v>
          </cell>
          <cell r="R231"/>
          <cell r="S231">
            <v>5100000</v>
          </cell>
        </row>
        <row r="232">
          <cell r="A232">
            <v>79650874</v>
          </cell>
          <cell r="B232" t="str">
            <v>CAMILO FRANCO HINCAPIE</v>
          </cell>
          <cell r="C232"/>
          <cell r="D232" t="str">
            <v>JURIDICA</v>
          </cell>
          <cell r="E232" t="str">
            <v>cnt</v>
          </cell>
          <cell r="F232" t="str">
            <v>DIRECTORA OFICINA JURIDICA DEL FIP</v>
          </cell>
          <cell r="G232"/>
          <cell r="H232">
            <v>2217</v>
          </cell>
          <cell r="I232">
            <v>1600000</v>
          </cell>
          <cell r="J232">
            <v>1600000</v>
          </cell>
          <cell r="K232">
            <v>38077</v>
          </cell>
          <cell r="M232">
            <v>1600000</v>
          </cell>
          <cell r="N232"/>
          <cell r="O232">
            <v>0</v>
          </cell>
          <cell r="P232"/>
          <cell r="Q232">
            <v>0</v>
          </cell>
          <cell r="R232"/>
          <cell r="S232">
            <v>1600000</v>
          </cell>
        </row>
        <row r="233">
          <cell r="A233">
            <v>79689540</v>
          </cell>
          <cell r="B233" t="str">
            <v>GABRIEL VELEZ CALDERÓN</v>
          </cell>
          <cell r="C233"/>
          <cell r="D233" t="str">
            <v>JURIDICA</v>
          </cell>
          <cell r="E233" t="str">
            <v>cnt</v>
          </cell>
          <cell r="F233" t="str">
            <v>DIRECTORA OFICINA JURIDICA DEL FIP</v>
          </cell>
          <cell r="G233"/>
          <cell r="H233">
            <v>2227</v>
          </cell>
          <cell r="I233">
            <v>2500000</v>
          </cell>
          <cell r="J233">
            <v>2500000</v>
          </cell>
          <cell r="K233">
            <v>38077</v>
          </cell>
          <cell r="M233">
            <v>2500000</v>
          </cell>
          <cell r="N233"/>
          <cell r="O233">
            <v>0</v>
          </cell>
          <cell r="P233"/>
          <cell r="Q233">
            <v>0</v>
          </cell>
          <cell r="R233"/>
          <cell r="S233">
            <v>2500000</v>
          </cell>
        </row>
        <row r="234">
          <cell r="A234">
            <v>79724421</v>
          </cell>
          <cell r="B234" t="str">
            <v>HERNAN DARIO AVELLA SALAZAR</v>
          </cell>
          <cell r="C234"/>
          <cell r="D234" t="str">
            <v>INFRAESTRUCTURA PARA LA PAZ</v>
          </cell>
          <cell r="E234" t="str">
            <v>cnt</v>
          </cell>
          <cell r="F234" t="str">
            <v>COORDINADOR DE INFRAESTRUCTURA PARA LA PAZ</v>
          </cell>
          <cell r="G234"/>
          <cell r="H234">
            <v>2168</v>
          </cell>
          <cell r="I234">
            <v>2600000</v>
          </cell>
          <cell r="J234">
            <v>2600000</v>
          </cell>
          <cell r="K234">
            <v>38077</v>
          </cell>
          <cell r="M234">
            <v>2600000</v>
          </cell>
          <cell r="N234"/>
          <cell r="O234">
            <v>0</v>
          </cell>
          <cell r="P234"/>
          <cell r="Q234">
            <v>0</v>
          </cell>
          <cell r="R234"/>
          <cell r="S234">
            <v>2600000</v>
          </cell>
        </row>
        <row r="235">
          <cell r="A235">
            <v>79736855</v>
          </cell>
          <cell r="B235" t="str">
            <v>OMAR ALEXANDER QUIJANO MARTINEZ</v>
          </cell>
          <cell r="C235"/>
          <cell r="D235" t="str">
            <v>FINANCIERA</v>
          </cell>
          <cell r="E235" t="str">
            <v>cnt</v>
          </cell>
          <cell r="F235" t="str">
            <v>TESORERO DEL FIP</v>
          </cell>
          <cell r="G235"/>
          <cell r="H235">
            <v>2074</v>
          </cell>
          <cell r="I235">
            <v>1000000</v>
          </cell>
          <cell r="J235">
            <v>1000000</v>
          </cell>
          <cell r="K235">
            <v>38077</v>
          </cell>
          <cell r="M235">
            <v>1000000</v>
          </cell>
          <cell r="N235"/>
          <cell r="O235">
            <v>0</v>
          </cell>
          <cell r="P235"/>
          <cell r="Q235">
            <v>0</v>
          </cell>
          <cell r="R235"/>
          <cell r="S235">
            <v>1000000</v>
          </cell>
        </row>
        <row r="236">
          <cell r="A236">
            <v>79781129</v>
          </cell>
          <cell r="B236" t="str">
            <v>ANTONIO JOSE FERNANDEZ DE CASTRO MUÑOZ</v>
          </cell>
          <cell r="C236" t="str">
            <v>BOGOTA</v>
          </cell>
          <cell r="D236" t="str">
            <v>EMPLEO EN ACCION</v>
          </cell>
          <cell r="E236" t="str">
            <v>cnt</v>
          </cell>
          <cell r="F236" t="str">
            <v>COORDINADOR PROGRAMA EMPLEO EN ACCION</v>
          </cell>
          <cell r="G236" t="str">
            <v>RED DE APOYO SOCIAL</v>
          </cell>
          <cell r="H236">
            <v>2290</v>
          </cell>
          <cell r="I236">
            <v>2500000</v>
          </cell>
          <cell r="J236">
            <v>2500000</v>
          </cell>
          <cell r="K236">
            <v>38077</v>
          </cell>
          <cell r="M236">
            <v>2500000</v>
          </cell>
          <cell r="N236"/>
          <cell r="O236">
            <v>0</v>
          </cell>
          <cell r="P236"/>
          <cell r="Q236">
            <v>0</v>
          </cell>
          <cell r="R236"/>
          <cell r="S236">
            <v>2500000</v>
          </cell>
        </row>
        <row r="237">
          <cell r="A237">
            <v>79781163</v>
          </cell>
          <cell r="B237" t="str">
            <v>ANDRES GALLEGO SEGOVIA</v>
          </cell>
          <cell r="C237" t="str">
            <v>BOGOTA</v>
          </cell>
          <cell r="D237" t="str">
            <v>DESARROLLO ALTERNATIVO</v>
          </cell>
          <cell r="E237" t="str">
            <v>cnt</v>
          </cell>
          <cell r="F237" t="str">
            <v>COORDIANDORA DEL AREA DE GESTION ADMINISTRATIVA Y FINANCIERA DEL PROGRAMA DESARROLLO ALTERNATIVO</v>
          </cell>
          <cell r="G237" t="str">
            <v xml:space="preserve"> AREA DE GESTION ADMINISTRATIVA Y FINANCIERA</v>
          </cell>
          <cell r="H237">
            <v>2337</v>
          </cell>
          <cell r="I237">
            <v>4000000</v>
          </cell>
          <cell r="J237">
            <v>4000000</v>
          </cell>
          <cell r="K237">
            <v>38077</v>
          </cell>
          <cell r="M237">
            <v>4000000</v>
          </cell>
          <cell r="N237"/>
          <cell r="O237">
            <v>0</v>
          </cell>
          <cell r="P237"/>
          <cell r="Q237">
            <v>0</v>
          </cell>
          <cell r="R237"/>
          <cell r="S237">
            <v>4000000</v>
          </cell>
        </row>
        <row r="238">
          <cell r="A238">
            <v>79788537</v>
          </cell>
          <cell r="B238" t="str">
            <v>CARLOS ALBERTO SALAZAR ECHAVARRIA</v>
          </cell>
          <cell r="C238"/>
          <cell r="D238" t="str">
            <v>EMPLEO EN ACCION</v>
          </cell>
          <cell r="E238" t="str">
            <v>cnt</v>
          </cell>
          <cell r="F238" t="str">
            <v>COORDINADOR DE EMPLEO EN ACCIÓN</v>
          </cell>
          <cell r="G238"/>
          <cell r="H238">
            <v>2093</v>
          </cell>
          <cell r="I238">
            <v>2500000</v>
          </cell>
          <cell r="J238">
            <v>2500000</v>
          </cell>
          <cell r="K238">
            <v>38077</v>
          </cell>
          <cell r="M238">
            <v>2500000</v>
          </cell>
          <cell r="N238"/>
          <cell r="O238">
            <v>0</v>
          </cell>
          <cell r="P238"/>
          <cell r="Q238">
            <v>0</v>
          </cell>
          <cell r="R238"/>
          <cell r="S238">
            <v>2500000</v>
          </cell>
        </row>
        <row r="239">
          <cell r="A239">
            <v>79796861</v>
          </cell>
          <cell r="B239" t="str">
            <v>CARLOS ALBERTO RANGEL ESPARZA</v>
          </cell>
          <cell r="C239"/>
          <cell r="D239" t="str">
            <v>JURIDICA</v>
          </cell>
          <cell r="E239" t="str">
            <v>cnt</v>
          </cell>
          <cell r="F239" t="str">
            <v>DIRECTORA OFICINA JURIDICA DEL FIP</v>
          </cell>
          <cell r="G239"/>
          <cell r="H239">
            <v>2216</v>
          </cell>
          <cell r="I239">
            <v>3500000</v>
          </cell>
          <cell r="J239">
            <v>3500000</v>
          </cell>
          <cell r="K239">
            <v>37986</v>
          </cell>
          <cell r="M239">
            <v>3500000</v>
          </cell>
          <cell r="N239"/>
          <cell r="O239">
            <v>0</v>
          </cell>
          <cell r="P239"/>
          <cell r="Q239">
            <v>0</v>
          </cell>
          <cell r="R239"/>
          <cell r="S239">
            <v>3500000</v>
          </cell>
        </row>
        <row r="240">
          <cell r="A240">
            <v>79839118</v>
          </cell>
          <cell r="B240" t="str">
            <v>WILSON DAVID GALLO SANDOVAL</v>
          </cell>
          <cell r="C240" t="str">
            <v>BOGOTA</v>
          </cell>
          <cell r="D240" t="str">
            <v>SISTEMAS</v>
          </cell>
          <cell r="E240" t="str">
            <v>cnt</v>
          </cell>
          <cell r="F240" t="str">
            <v>COORDINADOR DE SISTEMAS</v>
          </cell>
          <cell r="G240" t="str">
            <v>SISTEMAS</v>
          </cell>
          <cell r="H240">
            <v>2365</v>
          </cell>
          <cell r="I240">
            <v>3630000</v>
          </cell>
          <cell r="J240">
            <v>3630000</v>
          </cell>
          <cell r="K240">
            <v>38077</v>
          </cell>
          <cell r="M240">
            <v>3630000</v>
          </cell>
          <cell r="N240"/>
          <cell r="O240">
            <v>0</v>
          </cell>
          <cell r="P240"/>
          <cell r="Q240">
            <v>0</v>
          </cell>
          <cell r="R240"/>
          <cell r="S240">
            <v>3630000</v>
          </cell>
        </row>
        <row r="241">
          <cell r="A241">
            <v>79848201</v>
          </cell>
          <cell r="B241" t="str">
            <v>JUAN CARLOS IRIARTE QUIROGA</v>
          </cell>
          <cell r="C241"/>
          <cell r="D241" t="str">
            <v>FAMILIAS EN ACCION</v>
          </cell>
          <cell r="E241" t="str">
            <v>cnt</v>
          </cell>
          <cell r="F241" t="str">
            <v>COORDINADORA PROGRAMA FAMILIAS EN ACCION</v>
          </cell>
          <cell r="G241"/>
          <cell r="H241">
            <v>2118</v>
          </cell>
          <cell r="I241">
            <v>4000000</v>
          </cell>
          <cell r="J241">
            <v>4000000</v>
          </cell>
          <cell r="K241">
            <v>38077</v>
          </cell>
          <cell r="M241">
            <v>4000000</v>
          </cell>
          <cell r="N241"/>
          <cell r="O241">
            <v>0</v>
          </cell>
          <cell r="P241"/>
          <cell r="Q241">
            <v>0</v>
          </cell>
          <cell r="R241"/>
          <cell r="S241">
            <v>4000000</v>
          </cell>
        </row>
        <row r="242">
          <cell r="A242">
            <v>79853847</v>
          </cell>
          <cell r="B242" t="str">
            <v>NELSON FERNANDO ROJAS CAMACHO</v>
          </cell>
          <cell r="C242" t="str">
            <v>BOGOTA</v>
          </cell>
          <cell r="D242" t="str">
            <v>JOVENES EN ACCION</v>
          </cell>
          <cell r="E242" t="str">
            <v>ops</v>
          </cell>
          <cell r="F242" t="str">
            <v>Coordinadora Programa Jovenes en Acción</v>
          </cell>
          <cell r="G242"/>
          <cell r="H242">
            <v>20030827</v>
          </cell>
          <cell r="I242">
            <v>1000000</v>
          </cell>
          <cell r="J242">
            <v>1000000</v>
          </cell>
          <cell r="K242">
            <v>37986</v>
          </cell>
          <cell r="M242">
            <v>1000000</v>
          </cell>
          <cell r="N242"/>
          <cell r="O242">
            <v>0</v>
          </cell>
          <cell r="P242"/>
          <cell r="Q242">
            <v>0</v>
          </cell>
          <cell r="R242"/>
          <cell r="S242">
            <v>1000000</v>
          </cell>
        </row>
        <row r="243">
          <cell r="A243">
            <v>79867063</v>
          </cell>
          <cell r="B243" t="str">
            <v>JOHANN ALBERTO CASTILLO MORENO</v>
          </cell>
          <cell r="C243"/>
          <cell r="D243" t="str">
            <v>SISTEMAS</v>
          </cell>
          <cell r="E243" t="str">
            <v>cnt</v>
          </cell>
          <cell r="F243" t="str">
            <v>COORDINADOR SISTEMAS FIP</v>
          </cell>
          <cell r="G243"/>
          <cell r="H243">
            <v>1060</v>
          </cell>
          <cell r="I243">
            <v>2200000</v>
          </cell>
          <cell r="J243">
            <v>2200000</v>
          </cell>
          <cell r="K243">
            <v>38077</v>
          </cell>
          <cell r="M243">
            <v>2200000</v>
          </cell>
          <cell r="N243"/>
          <cell r="O243">
            <v>0</v>
          </cell>
          <cell r="P243"/>
          <cell r="Q243">
            <v>0</v>
          </cell>
          <cell r="R243"/>
          <cell r="S243">
            <v>2200000</v>
          </cell>
        </row>
        <row r="244">
          <cell r="A244">
            <v>79874866</v>
          </cell>
          <cell r="B244" t="str">
            <v>JUAN PABLO NIÑO NIÑO</v>
          </cell>
          <cell r="C244" t="str">
            <v>BOGOTA</v>
          </cell>
          <cell r="D244" t="str">
            <v>JURIDICA</v>
          </cell>
          <cell r="E244" t="str">
            <v>cnt</v>
          </cell>
          <cell r="F244" t="str">
            <v>DIRECTORA JURIDICA</v>
          </cell>
          <cell r="G244" t="str">
            <v xml:space="preserve">CONSEJERIA PARA EL PLAN COLOMBIA </v>
          </cell>
          <cell r="H244">
            <v>2296</v>
          </cell>
          <cell r="I244">
            <v>2000000</v>
          </cell>
          <cell r="J244">
            <v>2000000</v>
          </cell>
          <cell r="K244">
            <v>38077</v>
          </cell>
          <cell r="M244">
            <v>2000000</v>
          </cell>
          <cell r="N244"/>
          <cell r="O244">
            <v>0</v>
          </cell>
          <cell r="P244"/>
          <cell r="Q244">
            <v>0</v>
          </cell>
          <cell r="R244"/>
          <cell r="S244">
            <v>2000000</v>
          </cell>
        </row>
        <row r="245">
          <cell r="A245">
            <v>79906197</v>
          </cell>
          <cell r="B245" t="str">
            <v>DANIEL FERNANDO SILVA MONTEALEGRE</v>
          </cell>
          <cell r="C245"/>
          <cell r="D245" t="str">
            <v>ARCHIVO - DAPR</v>
          </cell>
          <cell r="E245" t="str">
            <v>cnt</v>
          </cell>
          <cell r="F245" t="str">
            <v>ASESORA DEL PLAN COLOMBIA</v>
          </cell>
          <cell r="G245"/>
          <cell r="H245">
            <v>2077</v>
          </cell>
          <cell r="I245">
            <v>1000000</v>
          </cell>
          <cell r="J245">
            <v>1000000</v>
          </cell>
          <cell r="K245">
            <v>38077</v>
          </cell>
          <cell r="M245">
            <v>1000000</v>
          </cell>
          <cell r="N245"/>
          <cell r="O245">
            <v>0</v>
          </cell>
          <cell r="P245"/>
          <cell r="Q245">
            <v>0</v>
          </cell>
          <cell r="R245"/>
          <cell r="S245">
            <v>1000000</v>
          </cell>
        </row>
        <row r="246">
          <cell r="A246">
            <v>79908936</v>
          </cell>
          <cell r="B246" t="str">
            <v>IVAN GOMEZ ALVAREZ</v>
          </cell>
          <cell r="C246" t="str">
            <v>BOGOTA</v>
          </cell>
          <cell r="D246" t="str">
            <v>DESARROLLO ALTERNATIVO</v>
          </cell>
          <cell r="E246" t="str">
            <v>cnt</v>
          </cell>
          <cell r="F246" t="str">
            <v>COORDIANDORA DEL AREA DE GESTION ADMINISTRATIVA Y FINANCIERA DEL PROGRAMA DESARROLLO ALTERNATIVO</v>
          </cell>
          <cell r="G246"/>
          <cell r="H246">
            <v>2339</v>
          </cell>
          <cell r="I246">
            <v>3000000</v>
          </cell>
          <cell r="J246">
            <v>3000000</v>
          </cell>
          <cell r="K246">
            <v>38077</v>
          </cell>
          <cell r="M246">
            <v>3000000</v>
          </cell>
          <cell r="N246"/>
          <cell r="O246">
            <v>0</v>
          </cell>
          <cell r="P246"/>
          <cell r="Q246">
            <v>0</v>
          </cell>
          <cell r="R246"/>
          <cell r="S246">
            <v>3000000</v>
          </cell>
        </row>
        <row r="247">
          <cell r="A247">
            <v>79940104</v>
          </cell>
          <cell r="B247" t="str">
            <v>GABRIEL ALEJANDRO JIMENEZ ROA</v>
          </cell>
          <cell r="C247"/>
          <cell r="D247" t="str">
            <v>EMPLEO EN ACCION</v>
          </cell>
          <cell r="E247" t="str">
            <v>cnt</v>
          </cell>
          <cell r="F247" t="str">
            <v>COORDINADOR DE EMPLEO EN ACCIÓN</v>
          </cell>
          <cell r="G247"/>
          <cell r="H247">
            <v>2089</v>
          </cell>
          <cell r="I247">
            <v>1700000</v>
          </cell>
          <cell r="J247">
            <v>1700000</v>
          </cell>
          <cell r="K247">
            <v>38077</v>
          </cell>
          <cell r="M247">
            <v>1700000</v>
          </cell>
          <cell r="N247"/>
          <cell r="O247">
            <v>0</v>
          </cell>
          <cell r="P247"/>
          <cell r="Q247">
            <v>0</v>
          </cell>
          <cell r="R247"/>
          <cell r="S247">
            <v>1700000</v>
          </cell>
        </row>
        <row r="248">
          <cell r="A248">
            <v>79941305</v>
          </cell>
          <cell r="B248" t="str">
            <v>LEONARDO CORAL TRIVIÑO</v>
          </cell>
          <cell r="C248" t="str">
            <v>BOGOTA</v>
          </cell>
          <cell r="D248" t="str">
            <v>INFRAESTRUCTURA PARA LA PAZ</v>
          </cell>
          <cell r="E248" t="str">
            <v>cnt</v>
          </cell>
          <cell r="F248" t="str">
            <v>COORDINADOR DE PROYECTOS - DIRECCION DE INFRAESTRUCTURA</v>
          </cell>
          <cell r="G248" t="str">
            <v xml:space="preserve">CONSEJERIA PARA EL PLAN COLOMBIA </v>
          </cell>
          <cell r="H248">
            <v>2313</v>
          </cell>
          <cell r="I248">
            <v>2000000</v>
          </cell>
          <cell r="J248">
            <v>2000000</v>
          </cell>
          <cell r="K248">
            <v>38077</v>
          </cell>
          <cell r="M248">
            <v>2000000</v>
          </cell>
          <cell r="N248"/>
          <cell r="O248">
            <v>0</v>
          </cell>
          <cell r="P248"/>
          <cell r="Q248">
            <v>0</v>
          </cell>
          <cell r="R248"/>
          <cell r="S248">
            <v>2000000</v>
          </cell>
        </row>
        <row r="249">
          <cell r="A249">
            <v>79941784</v>
          </cell>
          <cell r="B249" t="str">
            <v>JUAN DAVID DUQUE BOTERO</v>
          </cell>
          <cell r="C249" t="str">
            <v>BOGOTA</v>
          </cell>
          <cell r="D249" t="str">
            <v>JURIDICA</v>
          </cell>
          <cell r="E249" t="str">
            <v>cnt</v>
          </cell>
          <cell r="F249" t="str">
            <v>DIRECTORA JURIDICA</v>
          </cell>
          <cell r="G249" t="str">
            <v xml:space="preserve">CONSEJERIA PARA EL PLAN COLOMBIA </v>
          </cell>
          <cell r="H249">
            <v>2301</v>
          </cell>
          <cell r="I249">
            <v>2500000</v>
          </cell>
          <cell r="J249">
            <v>2500000</v>
          </cell>
          <cell r="K249">
            <v>38077</v>
          </cell>
          <cell r="M249">
            <v>2500000</v>
          </cell>
          <cell r="N249"/>
          <cell r="O249">
            <v>0</v>
          </cell>
          <cell r="P249"/>
          <cell r="Q249">
            <v>0</v>
          </cell>
          <cell r="R249"/>
          <cell r="S249">
            <v>2500000</v>
          </cell>
        </row>
        <row r="250">
          <cell r="A250">
            <v>79942621</v>
          </cell>
          <cell r="B250" t="str">
            <v>FELIPE ANTONIO SALAZAR DIAZ-GRANADOS</v>
          </cell>
          <cell r="C250" t="str">
            <v>BOGOTA D.C.</v>
          </cell>
          <cell r="D250" t="str">
            <v>INFRAESTRUCTURA PARA LA PAZ</v>
          </cell>
          <cell r="E250" t="str">
            <v>cnt</v>
          </cell>
          <cell r="F250" t="str">
            <v>COORDINADORA GESTION COMUNITARIA</v>
          </cell>
          <cell r="G250" t="str">
            <v>GERENCIA TECNICA</v>
          </cell>
          <cell r="H250">
            <v>2254</v>
          </cell>
          <cell r="I250">
            <v>2600000</v>
          </cell>
          <cell r="J250">
            <v>2600000</v>
          </cell>
          <cell r="K250">
            <v>38077</v>
          </cell>
          <cell r="M250">
            <v>2600000</v>
          </cell>
          <cell r="N250"/>
          <cell r="O250">
            <v>0</v>
          </cell>
          <cell r="P250"/>
          <cell r="Q250">
            <v>0</v>
          </cell>
          <cell r="R250"/>
          <cell r="S250">
            <v>2600000</v>
          </cell>
        </row>
        <row r="251">
          <cell r="A251">
            <v>79947806</v>
          </cell>
          <cell r="B251" t="str">
            <v>JORGE GONZALEZ JACOME</v>
          </cell>
          <cell r="C251" t="str">
            <v>BOGOTA</v>
          </cell>
          <cell r="D251" t="str">
            <v>JURIDICA</v>
          </cell>
          <cell r="E251" t="str">
            <v>cnt</v>
          </cell>
          <cell r="F251" t="str">
            <v>DIRECTOR JURIDICO FIP</v>
          </cell>
          <cell r="G251" t="str">
            <v>CONSEJERIA PRESIDENCIAL PLAN COLOMBIA</v>
          </cell>
          <cell r="H251">
            <v>2281</v>
          </cell>
          <cell r="I251">
            <v>3500000</v>
          </cell>
          <cell r="J251">
            <v>3500000</v>
          </cell>
          <cell r="K251">
            <v>38077</v>
          </cell>
          <cell r="M251">
            <v>3500000</v>
          </cell>
          <cell r="N251"/>
          <cell r="O251">
            <v>0</v>
          </cell>
          <cell r="P251"/>
          <cell r="Q251">
            <v>0</v>
          </cell>
          <cell r="R251"/>
          <cell r="S251">
            <v>3500000</v>
          </cell>
        </row>
        <row r="252">
          <cell r="A252">
            <v>79947957</v>
          </cell>
          <cell r="B252" t="str">
            <v>SANTIAGO LOPEZ MONTOYA</v>
          </cell>
          <cell r="C252"/>
          <cell r="D252" t="str">
            <v>EMPLEO EN ACCION</v>
          </cell>
          <cell r="E252" t="str">
            <v>cnt</v>
          </cell>
          <cell r="F252" t="str">
            <v>COORDINADOR DE EMPLEO EN ACCIÓN</v>
          </cell>
          <cell r="G252"/>
          <cell r="H252">
            <v>2090</v>
          </cell>
          <cell r="I252">
            <v>2500000</v>
          </cell>
          <cell r="J252">
            <v>2500000</v>
          </cell>
          <cell r="K252">
            <v>38077</v>
          </cell>
          <cell r="M252">
            <v>2500000</v>
          </cell>
          <cell r="N252"/>
          <cell r="O252">
            <v>0</v>
          </cell>
          <cell r="P252"/>
          <cell r="Q252">
            <v>0</v>
          </cell>
          <cell r="R252"/>
          <cell r="S252">
            <v>2500000</v>
          </cell>
        </row>
        <row r="253">
          <cell r="A253">
            <v>79967344</v>
          </cell>
          <cell r="B253" t="str">
            <v>MIGUEL ANDRES FRANCO LEMUS</v>
          </cell>
          <cell r="C253"/>
          <cell r="D253" t="str">
            <v>JURIDICA</v>
          </cell>
          <cell r="E253" t="str">
            <v>cnt</v>
          </cell>
          <cell r="F253" t="str">
            <v>DIRECTORA OFICINA JURIDICA DEL FIP</v>
          </cell>
          <cell r="G253"/>
          <cell r="H253">
            <v>2209</v>
          </cell>
          <cell r="I253">
            <v>2500000</v>
          </cell>
          <cell r="J253">
            <v>2500000</v>
          </cell>
          <cell r="K253">
            <v>38077</v>
          </cell>
          <cell r="M253">
            <v>2500000</v>
          </cell>
          <cell r="N253"/>
          <cell r="O253">
            <v>0</v>
          </cell>
          <cell r="P253"/>
          <cell r="Q253">
            <v>0</v>
          </cell>
          <cell r="R253"/>
          <cell r="S253">
            <v>2500000</v>
          </cell>
        </row>
        <row r="254">
          <cell r="A254">
            <v>79976227</v>
          </cell>
          <cell r="B254" t="str">
            <v>OLIVER ANDRES DUCUARA PATARROYO</v>
          </cell>
          <cell r="C254"/>
          <cell r="D254" t="str">
            <v>FAMILIAS GUARDABOSQUES</v>
          </cell>
          <cell r="E254" t="str">
            <v>cnt</v>
          </cell>
          <cell r="F254" t="str">
            <v>COORDINADORA FAMILIAS GUARDABOSQUES</v>
          </cell>
          <cell r="G254"/>
          <cell r="H254">
            <v>1018</v>
          </cell>
          <cell r="I254">
            <v>1000000</v>
          </cell>
          <cell r="J254">
            <v>1000000</v>
          </cell>
          <cell r="K254">
            <v>38077</v>
          </cell>
          <cell r="M254">
            <v>1000000</v>
          </cell>
          <cell r="N254"/>
          <cell r="O254">
            <v>0</v>
          </cell>
          <cell r="P254"/>
          <cell r="Q254">
            <v>0</v>
          </cell>
          <cell r="R254"/>
          <cell r="S254">
            <v>1000000</v>
          </cell>
        </row>
        <row r="255">
          <cell r="A255">
            <v>79987128</v>
          </cell>
          <cell r="B255" t="str">
            <v>JAIME ALBERTO SUAREZ  ACEVEDO</v>
          </cell>
          <cell r="C255"/>
          <cell r="D255" t="str">
            <v>JOVENES EN ACCION</v>
          </cell>
          <cell r="E255" t="str">
            <v>cnt</v>
          </cell>
          <cell r="F255" t="str">
            <v>COORDINADORA NACIONAL PROGRAMA JOVENES EN ACCION</v>
          </cell>
          <cell r="G255"/>
          <cell r="H255">
            <v>2201</v>
          </cell>
          <cell r="I255">
            <v>1300000</v>
          </cell>
          <cell r="J255">
            <v>1300000</v>
          </cell>
          <cell r="K255">
            <v>37986</v>
          </cell>
          <cell r="M255">
            <v>0</v>
          </cell>
          <cell r="N255"/>
          <cell r="O255">
            <v>0</v>
          </cell>
          <cell r="P255"/>
          <cell r="Q255">
            <v>1300000</v>
          </cell>
          <cell r="R255"/>
          <cell r="S255">
            <v>1300000</v>
          </cell>
        </row>
        <row r="256">
          <cell r="A256">
            <v>80006800</v>
          </cell>
          <cell r="B256" t="str">
            <v>LEON DAVID MONTEALEGRE ROJAS</v>
          </cell>
          <cell r="C256"/>
          <cell r="D256" t="str">
            <v>INFRAESTRUCTURA PARA LA PAZ</v>
          </cell>
          <cell r="E256" t="str">
            <v>cnt</v>
          </cell>
          <cell r="F256" t="str">
            <v>COORDINADOR PROGRAMA GESTION COMUNITARIA DEL PLAN COLOMBIA</v>
          </cell>
          <cell r="G256"/>
          <cell r="H256">
            <v>2236</v>
          </cell>
          <cell r="I256">
            <v>2600000</v>
          </cell>
          <cell r="J256">
            <v>2600000</v>
          </cell>
          <cell r="K256">
            <v>38077</v>
          </cell>
          <cell r="M256">
            <v>2600000</v>
          </cell>
          <cell r="N256"/>
          <cell r="O256">
            <v>0</v>
          </cell>
          <cell r="P256"/>
          <cell r="Q256">
            <v>0</v>
          </cell>
          <cell r="R256"/>
          <cell r="S256">
            <v>2600000</v>
          </cell>
        </row>
        <row r="257">
          <cell r="A257">
            <v>80017535</v>
          </cell>
          <cell r="B257" t="str">
            <v>OLIVER ANTONIO ALVAREZ DAVILA</v>
          </cell>
          <cell r="C257"/>
          <cell r="D257" t="str">
            <v>CORRESPONDENCIA - DAPR</v>
          </cell>
          <cell r="E257" t="str">
            <v>cnt</v>
          </cell>
          <cell r="F257" t="str">
            <v>COORDINADOR ADMINISTRATIVO FIP</v>
          </cell>
          <cell r="G257"/>
          <cell r="H257">
            <v>1012</v>
          </cell>
          <cell r="I257">
            <v>1000000</v>
          </cell>
          <cell r="J257">
            <v>1000000</v>
          </cell>
          <cell r="K257">
            <v>38077</v>
          </cell>
          <cell r="M257">
            <v>1000000</v>
          </cell>
          <cell r="N257"/>
          <cell r="O257">
            <v>0</v>
          </cell>
          <cell r="P257"/>
          <cell r="Q257">
            <v>0</v>
          </cell>
          <cell r="R257"/>
          <cell r="S257">
            <v>1000000</v>
          </cell>
        </row>
        <row r="258">
          <cell r="A258">
            <v>80067516</v>
          </cell>
          <cell r="B258" t="str">
            <v>CESAR AUGUSTO RODRIGUEZ CHAPARRO</v>
          </cell>
          <cell r="C258"/>
          <cell r="D258" t="str">
            <v>ADMINISTRATIVA</v>
          </cell>
          <cell r="E258" t="str">
            <v>cnt</v>
          </cell>
          <cell r="F258" t="str">
            <v>ASESORA DEL PLAN COLOMBIA</v>
          </cell>
          <cell r="G258"/>
          <cell r="H258">
            <v>2075</v>
          </cell>
          <cell r="I258">
            <v>1000000</v>
          </cell>
          <cell r="J258">
            <v>1000000</v>
          </cell>
          <cell r="K258">
            <v>38077</v>
          </cell>
          <cell r="M258">
            <v>1000000</v>
          </cell>
          <cell r="N258"/>
          <cell r="O258">
            <v>0</v>
          </cell>
          <cell r="P258"/>
          <cell r="Q258">
            <v>0</v>
          </cell>
          <cell r="R258"/>
          <cell r="S258">
            <v>1000000</v>
          </cell>
        </row>
        <row r="259">
          <cell r="A259">
            <v>80082360</v>
          </cell>
          <cell r="B259" t="str">
            <v>CARLOS ALBERTO GALVIS PEÑA</v>
          </cell>
          <cell r="C259"/>
          <cell r="D259" t="str">
            <v>FINANCIERA</v>
          </cell>
          <cell r="E259" t="str">
            <v>cnt</v>
          </cell>
          <cell r="F259" t="str">
            <v>COORDINADOR DE TESORERIA FIP</v>
          </cell>
          <cell r="G259"/>
          <cell r="H259">
            <v>1042</v>
          </cell>
          <cell r="I259">
            <v>1500000</v>
          </cell>
          <cell r="J259">
            <v>1500000</v>
          </cell>
          <cell r="K259">
            <v>38077</v>
          </cell>
          <cell r="M259">
            <v>1500000</v>
          </cell>
          <cell r="N259"/>
          <cell r="O259">
            <v>0</v>
          </cell>
          <cell r="P259"/>
          <cell r="Q259">
            <v>0</v>
          </cell>
          <cell r="R259"/>
          <cell r="S259">
            <v>1500000</v>
          </cell>
        </row>
        <row r="260">
          <cell r="A260">
            <v>80409653</v>
          </cell>
          <cell r="B260" t="str">
            <v>ANTONIO PABON SANTANDER</v>
          </cell>
          <cell r="C260" t="str">
            <v>BOGOTA</v>
          </cell>
          <cell r="D260" t="str">
            <v>JURIDICA</v>
          </cell>
          <cell r="E260" t="str">
            <v>ops</v>
          </cell>
          <cell r="F260" t="str">
            <v>DIRECTOR JURÍDICO FIP.</v>
          </cell>
          <cell r="G260" t="str">
            <v>JURIDICA</v>
          </cell>
          <cell r="H260">
            <v>20030815</v>
          </cell>
          <cell r="I260">
            <v>3480000</v>
          </cell>
          <cell r="J260">
            <v>3480000</v>
          </cell>
          <cell r="K260">
            <v>37986</v>
          </cell>
          <cell r="M260">
            <v>3480000</v>
          </cell>
          <cell r="N260"/>
          <cell r="O260">
            <v>0</v>
          </cell>
          <cell r="P260"/>
          <cell r="Q260">
            <v>0</v>
          </cell>
          <cell r="R260"/>
          <cell r="S260">
            <v>3480000</v>
          </cell>
        </row>
        <row r="261">
          <cell r="A261">
            <v>80421822</v>
          </cell>
          <cell r="B261" t="str">
            <v>CARLOS JOSE ALVIAR GARCIA</v>
          </cell>
          <cell r="C261"/>
          <cell r="D261" t="str">
            <v>PLANEACION</v>
          </cell>
          <cell r="E261" t="str">
            <v>cnt</v>
          </cell>
          <cell r="F261" t="str">
            <v>GERENTE TECNICO DEL FIP</v>
          </cell>
          <cell r="G261"/>
          <cell r="H261">
            <v>2165</v>
          </cell>
          <cell r="I261">
            <v>6500000</v>
          </cell>
          <cell r="J261">
            <v>6500000</v>
          </cell>
          <cell r="K261">
            <v>37986</v>
          </cell>
          <cell r="M261">
            <v>0</v>
          </cell>
          <cell r="N261"/>
          <cell r="O261">
            <v>0</v>
          </cell>
          <cell r="P261"/>
          <cell r="Q261">
            <v>6500000</v>
          </cell>
          <cell r="R261"/>
          <cell r="S261">
            <v>6500000</v>
          </cell>
        </row>
        <row r="262">
          <cell r="A262">
            <v>80503446</v>
          </cell>
          <cell r="B262" t="str">
            <v>CAMILO MENDOZA ROZO</v>
          </cell>
          <cell r="C262" t="str">
            <v>BOGOTA</v>
          </cell>
          <cell r="D262" t="str">
            <v>JURIDICA</v>
          </cell>
          <cell r="E262" t="str">
            <v>cnt</v>
          </cell>
          <cell r="F262" t="str">
            <v>DIRECTORA JURIDICA</v>
          </cell>
          <cell r="G262" t="str">
            <v xml:space="preserve">CONSEJERIA PARA EL PLAN COLOMBIA </v>
          </cell>
          <cell r="H262">
            <v>2297</v>
          </cell>
          <cell r="I262">
            <v>3500000</v>
          </cell>
          <cell r="J262">
            <v>3500000</v>
          </cell>
          <cell r="K262">
            <v>38077</v>
          </cell>
          <cell r="M262">
            <v>3500000</v>
          </cell>
          <cell r="N262"/>
          <cell r="O262">
            <v>0</v>
          </cell>
          <cell r="P262"/>
          <cell r="Q262">
            <v>0</v>
          </cell>
          <cell r="R262"/>
          <cell r="S262">
            <v>3500000</v>
          </cell>
        </row>
        <row r="263">
          <cell r="A263">
            <v>80504246</v>
          </cell>
          <cell r="B263" t="str">
            <v>JOSE MIGUEL GOMEZ CHAPARRO</v>
          </cell>
          <cell r="C263" t="str">
            <v>BOGOTA</v>
          </cell>
          <cell r="D263" t="str">
            <v>JURIDICA</v>
          </cell>
          <cell r="E263" t="str">
            <v>cnt</v>
          </cell>
          <cell r="F263" t="str">
            <v>DIRECTOR JURIDICO FIP</v>
          </cell>
          <cell r="G263" t="str">
            <v xml:space="preserve">CONSEJERIA PARA EL PLAN COLOMBIA </v>
          </cell>
          <cell r="H263">
            <v>2311</v>
          </cell>
          <cell r="I263">
            <v>1600000</v>
          </cell>
          <cell r="J263">
            <v>1600000</v>
          </cell>
          <cell r="K263">
            <v>38077</v>
          </cell>
          <cell r="M263">
            <v>1600000</v>
          </cell>
          <cell r="N263"/>
          <cell r="O263">
            <v>0</v>
          </cell>
          <cell r="P263"/>
          <cell r="Q263">
            <v>0</v>
          </cell>
          <cell r="R263"/>
          <cell r="S263">
            <v>1600000</v>
          </cell>
        </row>
        <row r="264">
          <cell r="A264">
            <v>87470273</v>
          </cell>
          <cell r="B264" t="str">
            <v>LUIS FELIPE ORDOÑEZ ARMERO</v>
          </cell>
          <cell r="C264" t="str">
            <v>UCR NARIÑO</v>
          </cell>
          <cell r="D264" t="str">
            <v>FAMILIAS EN ACCION</v>
          </cell>
          <cell r="E264" t="str">
            <v>cnt</v>
          </cell>
          <cell r="F264" t="str">
            <v>COORDINADORA PROGRAMA FAMILIAS EN ACCION</v>
          </cell>
          <cell r="G264"/>
          <cell r="H264">
            <v>2127</v>
          </cell>
          <cell r="I264">
            <v>3400000</v>
          </cell>
          <cell r="J264">
            <v>3400000</v>
          </cell>
          <cell r="K264">
            <v>38077</v>
          </cell>
          <cell r="M264">
            <v>0</v>
          </cell>
          <cell r="N264"/>
          <cell r="O264">
            <v>3400000</v>
          </cell>
          <cell r="P264"/>
          <cell r="Q264">
            <v>0</v>
          </cell>
          <cell r="R264"/>
          <cell r="S264">
            <v>3400000</v>
          </cell>
        </row>
        <row r="265">
          <cell r="A265">
            <v>88228955</v>
          </cell>
          <cell r="B265" t="str">
            <v>TULIO EUSTACIO MANTILLA VARGAS</v>
          </cell>
          <cell r="C265" t="str">
            <v>BOGOTA</v>
          </cell>
          <cell r="D265" t="str">
            <v>JURIDICA</v>
          </cell>
          <cell r="E265" t="str">
            <v>cnt</v>
          </cell>
          <cell r="F265" t="str">
            <v>DIRECTORA JURIDICA</v>
          </cell>
          <cell r="G265" t="str">
            <v xml:space="preserve">CONSEJERIA PARA EL PLAN COLOMBIA </v>
          </cell>
          <cell r="H265">
            <v>2299</v>
          </cell>
          <cell r="I265">
            <v>2000000</v>
          </cell>
          <cell r="J265">
            <v>2000000</v>
          </cell>
          <cell r="K265">
            <v>38077</v>
          </cell>
          <cell r="M265">
            <v>2000000</v>
          </cell>
          <cell r="N265"/>
          <cell r="O265">
            <v>0</v>
          </cell>
          <cell r="P265"/>
          <cell r="Q265">
            <v>0</v>
          </cell>
          <cell r="R265"/>
          <cell r="S265">
            <v>2000000</v>
          </cell>
        </row>
        <row r="266">
          <cell r="A266">
            <v>91431237</v>
          </cell>
          <cell r="B266" t="str">
            <v>ADALBERTO HERNANDEZ HERNANDEZ</v>
          </cell>
          <cell r="C266" t="str">
            <v>UCR DEPARTAMENTO DE BOLIVAR</v>
          </cell>
          <cell r="D266" t="str">
            <v>FAMILIAS GUARDABOSQUES</v>
          </cell>
          <cell r="E266" t="str">
            <v>cnt</v>
          </cell>
          <cell r="F266" t="str">
            <v>DIRECTORA DE DESARROLLO ALTERNATIVO</v>
          </cell>
          <cell r="G266"/>
          <cell r="H266">
            <v>2326</v>
          </cell>
          <cell r="I266">
            <v>2500000</v>
          </cell>
          <cell r="J266">
            <v>2500000</v>
          </cell>
          <cell r="K266">
            <v>38077</v>
          </cell>
          <cell r="M266">
            <v>0</v>
          </cell>
          <cell r="N266"/>
          <cell r="O266">
            <v>2500000</v>
          </cell>
          <cell r="P266"/>
          <cell r="Q266">
            <v>0</v>
          </cell>
          <cell r="R266"/>
          <cell r="S266">
            <v>2500000</v>
          </cell>
        </row>
        <row r="267">
          <cell r="A267">
            <v>94382046</v>
          </cell>
          <cell r="B267" t="str">
            <v>FERNANDO RUIZ GALLEGO</v>
          </cell>
          <cell r="C267" t="str">
            <v>UCL CALI</v>
          </cell>
          <cell r="D267" t="str">
            <v>JOVENES EN ACCION</v>
          </cell>
          <cell r="E267" t="str">
            <v>cnt</v>
          </cell>
          <cell r="F267" t="str">
            <v>COORDINADORA NACIONAL PROGRAMA JOVENES EN ACCION</v>
          </cell>
          <cell r="G267"/>
          <cell r="H267">
            <v>2199</v>
          </cell>
          <cell r="I267">
            <v>2300000</v>
          </cell>
          <cell r="J267">
            <v>2300000</v>
          </cell>
          <cell r="K267">
            <v>37986</v>
          </cell>
          <cell r="M267">
            <v>0</v>
          </cell>
          <cell r="N267"/>
          <cell r="O267">
            <v>0</v>
          </cell>
          <cell r="P267"/>
          <cell r="Q267">
            <v>2300000</v>
          </cell>
          <cell r="R267"/>
          <cell r="S267">
            <v>2300000</v>
          </cell>
        </row>
        <row r="268">
          <cell r="M268">
            <v>0</v>
          </cell>
          <cell r="N268"/>
          <cell r="O268">
            <v>0</v>
          </cell>
          <cell r="P268"/>
          <cell r="Q268">
            <v>0</v>
          </cell>
          <cell r="R268"/>
          <cell r="S268">
            <v>0</v>
          </cell>
        </row>
        <row r="269">
          <cell r="M269">
            <v>0</v>
          </cell>
          <cell r="N269"/>
          <cell r="O269">
            <v>0</v>
          </cell>
          <cell r="P269"/>
          <cell r="Q269">
            <v>0</v>
          </cell>
          <cell r="R269"/>
          <cell r="S269">
            <v>0</v>
          </cell>
        </row>
        <row r="270">
          <cell r="M270">
            <v>0</v>
          </cell>
          <cell r="N270"/>
          <cell r="O270">
            <v>0</v>
          </cell>
          <cell r="P270"/>
          <cell r="Q270">
            <v>0</v>
          </cell>
          <cell r="R270"/>
          <cell r="S270">
            <v>0</v>
          </cell>
        </row>
        <row r="271">
          <cell r="M271">
            <v>0</v>
          </cell>
          <cell r="N271"/>
          <cell r="O271">
            <v>0</v>
          </cell>
          <cell r="P271"/>
          <cell r="Q271">
            <v>0</v>
          </cell>
          <cell r="R271"/>
          <cell r="S271">
            <v>0</v>
          </cell>
        </row>
        <row r="272">
          <cell r="M272">
            <v>0</v>
          </cell>
          <cell r="N272"/>
          <cell r="O272">
            <v>0</v>
          </cell>
          <cell r="P272"/>
          <cell r="Q272">
            <v>0</v>
          </cell>
          <cell r="R272"/>
          <cell r="S272">
            <v>0</v>
          </cell>
        </row>
        <row r="273">
          <cell r="M273">
            <v>0</v>
          </cell>
          <cell r="N273"/>
          <cell r="O273">
            <v>0</v>
          </cell>
          <cell r="P273"/>
          <cell r="Q273">
            <v>0</v>
          </cell>
          <cell r="R273"/>
          <cell r="S273">
            <v>0</v>
          </cell>
        </row>
        <row r="274">
          <cell r="M274">
            <v>0</v>
          </cell>
          <cell r="N274"/>
          <cell r="O274">
            <v>0</v>
          </cell>
          <cell r="P274"/>
          <cell r="Q274">
            <v>0</v>
          </cell>
          <cell r="R274"/>
          <cell r="S274">
            <v>0</v>
          </cell>
        </row>
        <row r="275">
          <cell r="M275">
            <v>0</v>
          </cell>
          <cell r="N275"/>
          <cell r="O275">
            <v>0</v>
          </cell>
          <cell r="P275"/>
          <cell r="Q275">
            <v>0</v>
          </cell>
          <cell r="R275"/>
          <cell r="S275">
            <v>0</v>
          </cell>
        </row>
        <row r="276">
          <cell r="M276">
            <v>0</v>
          </cell>
          <cell r="N276"/>
          <cell r="O276">
            <v>0</v>
          </cell>
          <cell r="P276"/>
          <cell r="Q276">
            <v>0</v>
          </cell>
          <cell r="R276"/>
          <cell r="S276">
            <v>0</v>
          </cell>
        </row>
        <row r="277">
          <cell r="M277">
            <v>0</v>
          </cell>
          <cell r="N277"/>
          <cell r="O277">
            <v>0</v>
          </cell>
          <cell r="P277"/>
          <cell r="Q277">
            <v>0</v>
          </cell>
          <cell r="R277"/>
          <cell r="S277">
            <v>0</v>
          </cell>
        </row>
        <row r="278">
          <cell r="M278">
            <v>0</v>
          </cell>
          <cell r="N278"/>
          <cell r="O278">
            <v>0</v>
          </cell>
          <cell r="P278"/>
          <cell r="Q278">
            <v>0</v>
          </cell>
          <cell r="R278"/>
          <cell r="S278">
            <v>0</v>
          </cell>
        </row>
        <row r="279">
          <cell r="M279">
            <v>0</v>
          </cell>
          <cell r="N279"/>
          <cell r="O279">
            <v>0</v>
          </cell>
          <cell r="P279"/>
          <cell r="Q279">
            <v>0</v>
          </cell>
          <cell r="R279"/>
          <cell r="S279">
            <v>0</v>
          </cell>
        </row>
        <row r="280">
          <cell r="M280">
            <v>0</v>
          </cell>
          <cell r="N280"/>
          <cell r="O280">
            <v>0</v>
          </cell>
          <cell r="P280"/>
          <cell r="Q280">
            <v>0</v>
          </cell>
          <cell r="R280"/>
          <cell r="S280">
            <v>0</v>
          </cell>
        </row>
        <row r="281">
          <cell r="M281">
            <v>0</v>
          </cell>
          <cell r="N281"/>
          <cell r="O281">
            <v>0</v>
          </cell>
          <cell r="P281"/>
          <cell r="Q281">
            <v>0</v>
          </cell>
          <cell r="R281"/>
          <cell r="S281">
            <v>0</v>
          </cell>
        </row>
        <row r="282">
          <cell r="M282">
            <v>0</v>
          </cell>
          <cell r="N282"/>
          <cell r="O282">
            <v>0</v>
          </cell>
          <cell r="P282"/>
          <cell r="Q282">
            <v>0</v>
          </cell>
          <cell r="R282"/>
          <cell r="S282">
            <v>0</v>
          </cell>
        </row>
        <row r="283">
          <cell r="M283">
            <v>0</v>
          </cell>
          <cell r="N283"/>
          <cell r="O283">
            <v>0</v>
          </cell>
          <cell r="P283"/>
          <cell r="Q283">
            <v>0</v>
          </cell>
          <cell r="R283"/>
          <cell r="S283">
            <v>0</v>
          </cell>
        </row>
        <row r="284">
          <cell r="M284">
            <v>0</v>
          </cell>
          <cell r="N284"/>
          <cell r="O284">
            <v>0</v>
          </cell>
          <cell r="P284"/>
          <cell r="Q284">
            <v>0</v>
          </cell>
          <cell r="R284"/>
          <cell r="S284">
            <v>0</v>
          </cell>
        </row>
        <row r="285">
          <cell r="M285">
            <v>0</v>
          </cell>
          <cell r="N285"/>
          <cell r="O285">
            <v>0</v>
          </cell>
          <cell r="P285"/>
          <cell r="Q285">
            <v>0</v>
          </cell>
          <cell r="R285"/>
          <cell r="S285">
            <v>0</v>
          </cell>
        </row>
        <row r="286">
          <cell r="M286">
            <v>0</v>
          </cell>
          <cell r="N286"/>
          <cell r="O286">
            <v>0</v>
          </cell>
          <cell r="P286"/>
          <cell r="Q286">
            <v>0</v>
          </cell>
          <cell r="R286"/>
          <cell r="S286">
            <v>0</v>
          </cell>
        </row>
        <row r="287">
          <cell r="M287">
            <v>0</v>
          </cell>
          <cell r="N287"/>
          <cell r="O287">
            <v>0</v>
          </cell>
          <cell r="P287"/>
          <cell r="Q287">
            <v>0</v>
          </cell>
          <cell r="R287"/>
          <cell r="S287">
            <v>0</v>
          </cell>
        </row>
        <row r="288">
          <cell r="M288">
            <v>0</v>
          </cell>
          <cell r="N288"/>
          <cell r="O288">
            <v>0</v>
          </cell>
          <cell r="P288"/>
          <cell r="Q288">
            <v>0</v>
          </cell>
          <cell r="R288"/>
          <cell r="S288">
            <v>0</v>
          </cell>
        </row>
        <row r="289">
          <cell r="M289">
            <v>0</v>
          </cell>
          <cell r="N289"/>
          <cell r="O289">
            <v>0</v>
          </cell>
          <cell r="P289"/>
          <cell r="Q289">
            <v>0</v>
          </cell>
          <cell r="R289"/>
          <cell r="S289">
            <v>0</v>
          </cell>
        </row>
        <row r="290">
          <cell r="M290">
            <v>0</v>
          </cell>
          <cell r="N290"/>
          <cell r="O290">
            <v>0</v>
          </cell>
          <cell r="P290"/>
          <cell r="Q290">
            <v>0</v>
          </cell>
          <cell r="R290"/>
          <cell r="S290">
            <v>0</v>
          </cell>
        </row>
        <row r="291">
          <cell r="M291">
            <v>0</v>
          </cell>
          <cell r="N291"/>
          <cell r="O291">
            <v>0</v>
          </cell>
          <cell r="P291"/>
          <cell r="Q291">
            <v>0</v>
          </cell>
          <cell r="R291"/>
          <cell r="S291">
            <v>0</v>
          </cell>
        </row>
        <row r="292">
          <cell r="M292">
            <v>0</v>
          </cell>
          <cell r="N292"/>
          <cell r="O292">
            <v>0</v>
          </cell>
          <cell r="P292"/>
          <cell r="Q292">
            <v>0</v>
          </cell>
          <cell r="R292"/>
          <cell r="S292">
            <v>0</v>
          </cell>
        </row>
        <row r="293">
          <cell r="M293">
            <v>0</v>
          </cell>
          <cell r="N293"/>
          <cell r="O293">
            <v>0</v>
          </cell>
          <cell r="P293"/>
          <cell r="Q293">
            <v>0</v>
          </cell>
          <cell r="R293"/>
          <cell r="S293">
            <v>0</v>
          </cell>
        </row>
        <row r="294">
          <cell r="M294">
            <v>0</v>
          </cell>
          <cell r="N294"/>
          <cell r="O294">
            <v>0</v>
          </cell>
          <cell r="P294"/>
          <cell r="Q294">
            <v>0</v>
          </cell>
          <cell r="R294"/>
          <cell r="S294">
            <v>0</v>
          </cell>
        </row>
        <row r="295">
          <cell r="M295">
            <v>0</v>
          </cell>
          <cell r="N295"/>
          <cell r="O295">
            <v>0</v>
          </cell>
          <cell r="P295"/>
          <cell r="Q295">
            <v>0</v>
          </cell>
          <cell r="R295"/>
          <cell r="S295">
            <v>0</v>
          </cell>
        </row>
        <row r="296">
          <cell r="M296">
            <v>0</v>
          </cell>
          <cell r="N296"/>
          <cell r="O296">
            <v>0</v>
          </cell>
          <cell r="P296"/>
          <cell r="Q296">
            <v>0</v>
          </cell>
          <cell r="R296"/>
          <cell r="S296">
            <v>0</v>
          </cell>
        </row>
        <row r="297">
          <cell r="M297">
            <v>0</v>
          </cell>
          <cell r="N297"/>
          <cell r="O297">
            <v>0</v>
          </cell>
          <cell r="P297"/>
          <cell r="Q297">
            <v>0</v>
          </cell>
          <cell r="R297"/>
          <cell r="S297">
            <v>0</v>
          </cell>
        </row>
        <row r="298">
          <cell r="M298">
            <v>0</v>
          </cell>
          <cell r="N298"/>
          <cell r="O298">
            <v>0</v>
          </cell>
          <cell r="P298"/>
          <cell r="Q298">
            <v>0</v>
          </cell>
          <cell r="R298"/>
          <cell r="S298">
            <v>0</v>
          </cell>
        </row>
        <row r="299">
          <cell r="M299">
            <v>0</v>
          </cell>
          <cell r="N299"/>
          <cell r="O299">
            <v>0</v>
          </cell>
          <cell r="P299"/>
          <cell r="Q299">
            <v>0</v>
          </cell>
          <cell r="R299"/>
          <cell r="S299">
            <v>0</v>
          </cell>
        </row>
        <row r="300">
          <cell r="M300">
            <v>0</v>
          </cell>
          <cell r="N300"/>
          <cell r="O300">
            <v>0</v>
          </cell>
          <cell r="P300"/>
          <cell r="Q300">
            <v>0</v>
          </cell>
          <cell r="R300"/>
          <cell r="S300">
            <v>0</v>
          </cell>
        </row>
        <row r="301">
          <cell r="M301">
            <v>0</v>
          </cell>
          <cell r="N301"/>
          <cell r="O301">
            <v>0</v>
          </cell>
          <cell r="P301"/>
          <cell r="Q301">
            <v>0</v>
          </cell>
          <cell r="R301"/>
          <cell r="S301">
            <v>0</v>
          </cell>
        </row>
        <row r="302">
          <cell r="M302">
            <v>0</v>
          </cell>
          <cell r="N302"/>
          <cell r="O302">
            <v>0</v>
          </cell>
          <cell r="P302"/>
          <cell r="Q302">
            <v>0</v>
          </cell>
          <cell r="R302"/>
          <cell r="S302">
            <v>0</v>
          </cell>
        </row>
        <row r="303">
          <cell r="M303">
            <v>0</v>
          </cell>
          <cell r="N303"/>
          <cell r="O303">
            <v>0</v>
          </cell>
          <cell r="P303"/>
          <cell r="Q303">
            <v>0</v>
          </cell>
          <cell r="R303"/>
          <cell r="S303">
            <v>0</v>
          </cell>
        </row>
        <row r="304">
          <cell r="M304">
            <v>0</v>
          </cell>
          <cell r="N304"/>
          <cell r="O304">
            <v>0</v>
          </cell>
          <cell r="P304"/>
          <cell r="Q304">
            <v>0</v>
          </cell>
          <cell r="R304"/>
          <cell r="S304">
            <v>0</v>
          </cell>
        </row>
        <row r="305">
          <cell r="M305">
            <v>0</v>
          </cell>
          <cell r="N305"/>
          <cell r="O305">
            <v>0</v>
          </cell>
          <cell r="P305"/>
          <cell r="Q305">
            <v>0</v>
          </cell>
          <cell r="R305"/>
          <cell r="S305">
            <v>0</v>
          </cell>
        </row>
        <row r="306">
          <cell r="M306">
            <v>0</v>
          </cell>
          <cell r="N306"/>
          <cell r="O306">
            <v>0</v>
          </cell>
          <cell r="P306"/>
          <cell r="Q306">
            <v>0</v>
          </cell>
          <cell r="R306"/>
          <cell r="S306">
            <v>0</v>
          </cell>
        </row>
        <row r="307">
          <cell r="M307">
            <v>0</v>
          </cell>
          <cell r="N307"/>
          <cell r="O307">
            <v>0</v>
          </cell>
          <cell r="P307"/>
          <cell r="Q307">
            <v>0</v>
          </cell>
          <cell r="R307"/>
          <cell r="S307">
            <v>0</v>
          </cell>
        </row>
        <row r="308">
          <cell r="M308">
            <v>0</v>
          </cell>
          <cell r="N308"/>
          <cell r="O308">
            <v>0</v>
          </cell>
          <cell r="P308"/>
          <cell r="Q308">
            <v>0</v>
          </cell>
          <cell r="R308"/>
          <cell r="S308">
            <v>0</v>
          </cell>
        </row>
        <row r="309">
          <cell r="M309">
            <v>0</v>
          </cell>
          <cell r="N309"/>
          <cell r="O309">
            <v>0</v>
          </cell>
          <cell r="P309"/>
          <cell r="Q309">
            <v>0</v>
          </cell>
          <cell r="R309"/>
          <cell r="S309">
            <v>0</v>
          </cell>
        </row>
        <row r="310">
          <cell r="M310">
            <v>0</v>
          </cell>
          <cell r="N310"/>
          <cell r="O310">
            <v>0</v>
          </cell>
          <cell r="P310"/>
          <cell r="Q310">
            <v>0</v>
          </cell>
          <cell r="R310"/>
          <cell r="S310">
            <v>0</v>
          </cell>
        </row>
        <row r="311">
          <cell r="M311">
            <v>0</v>
          </cell>
          <cell r="N311"/>
          <cell r="O311">
            <v>0</v>
          </cell>
          <cell r="P311"/>
          <cell r="Q311">
            <v>0</v>
          </cell>
          <cell r="R311"/>
          <cell r="S311">
            <v>0</v>
          </cell>
        </row>
        <row r="312">
          <cell r="M312">
            <v>0</v>
          </cell>
          <cell r="N312"/>
          <cell r="O312">
            <v>0</v>
          </cell>
          <cell r="P312"/>
          <cell r="Q312">
            <v>0</v>
          </cell>
          <cell r="R312"/>
          <cell r="S312">
            <v>0</v>
          </cell>
        </row>
        <row r="313">
          <cell r="M313">
            <v>0</v>
          </cell>
          <cell r="N313"/>
          <cell r="O313">
            <v>0</v>
          </cell>
          <cell r="P313"/>
          <cell r="Q313">
            <v>0</v>
          </cell>
          <cell r="R313"/>
          <cell r="S313">
            <v>0</v>
          </cell>
        </row>
        <row r="314">
          <cell r="M314">
            <v>0</v>
          </cell>
          <cell r="N314"/>
          <cell r="O314">
            <v>0</v>
          </cell>
          <cell r="P314"/>
          <cell r="Q314">
            <v>0</v>
          </cell>
          <cell r="R314"/>
          <cell r="S314">
            <v>0</v>
          </cell>
        </row>
        <row r="315">
          <cell r="M315">
            <v>0</v>
          </cell>
          <cell r="N315"/>
          <cell r="O315">
            <v>0</v>
          </cell>
          <cell r="P315"/>
          <cell r="Q315">
            <v>0</v>
          </cell>
          <cell r="R315"/>
          <cell r="S315">
            <v>0</v>
          </cell>
        </row>
        <row r="316">
          <cell r="M316">
            <v>0</v>
          </cell>
          <cell r="N316"/>
          <cell r="O316">
            <v>0</v>
          </cell>
          <cell r="P316"/>
          <cell r="Q316">
            <v>0</v>
          </cell>
          <cell r="R316"/>
          <cell r="S316">
            <v>0</v>
          </cell>
        </row>
        <row r="317">
          <cell r="M317">
            <v>0</v>
          </cell>
          <cell r="N317"/>
          <cell r="O317">
            <v>0</v>
          </cell>
          <cell r="P317"/>
          <cell r="Q317">
            <v>0</v>
          </cell>
          <cell r="R317"/>
          <cell r="S317">
            <v>0</v>
          </cell>
        </row>
        <row r="318">
          <cell r="M318">
            <v>0</v>
          </cell>
          <cell r="N318"/>
          <cell r="O318">
            <v>0</v>
          </cell>
          <cell r="P318"/>
          <cell r="Q318">
            <v>0</v>
          </cell>
          <cell r="R318"/>
          <cell r="S318">
            <v>0</v>
          </cell>
        </row>
        <row r="319">
          <cell r="M319">
            <v>0</v>
          </cell>
          <cell r="N319"/>
          <cell r="O319">
            <v>0</v>
          </cell>
          <cell r="P319"/>
          <cell r="Q319">
            <v>0</v>
          </cell>
          <cell r="R319"/>
          <cell r="S319">
            <v>0</v>
          </cell>
        </row>
        <row r="320">
          <cell r="M320">
            <v>0</v>
          </cell>
          <cell r="N320"/>
          <cell r="O320">
            <v>0</v>
          </cell>
          <cell r="P320"/>
          <cell r="Q320">
            <v>0</v>
          </cell>
          <cell r="R320"/>
          <cell r="S320">
            <v>0</v>
          </cell>
        </row>
        <row r="321">
          <cell r="M321">
            <v>0</v>
          </cell>
          <cell r="N321"/>
          <cell r="O321">
            <v>0</v>
          </cell>
          <cell r="P321"/>
          <cell r="Q321">
            <v>0</v>
          </cell>
          <cell r="R321"/>
          <cell r="S321">
            <v>0</v>
          </cell>
        </row>
        <row r="322">
          <cell r="M322">
            <v>0</v>
          </cell>
          <cell r="N322"/>
          <cell r="O322">
            <v>0</v>
          </cell>
          <cell r="P322"/>
          <cell r="Q322">
            <v>0</v>
          </cell>
          <cell r="R322"/>
          <cell r="S322">
            <v>0</v>
          </cell>
        </row>
        <row r="323">
          <cell r="M323">
            <v>0</v>
          </cell>
          <cell r="N323"/>
          <cell r="O323">
            <v>0</v>
          </cell>
          <cell r="P323"/>
          <cell r="Q323">
            <v>0</v>
          </cell>
          <cell r="R323"/>
          <cell r="S323">
            <v>0</v>
          </cell>
        </row>
        <row r="324">
          <cell r="M324">
            <v>0</v>
          </cell>
          <cell r="N324"/>
          <cell r="O324">
            <v>0</v>
          </cell>
          <cell r="P324"/>
          <cell r="Q324">
            <v>0</v>
          </cell>
          <cell r="R324"/>
          <cell r="S324">
            <v>0</v>
          </cell>
        </row>
        <row r="325">
          <cell r="M325">
            <v>0</v>
          </cell>
          <cell r="N325"/>
          <cell r="O325">
            <v>0</v>
          </cell>
          <cell r="P325"/>
          <cell r="Q325">
            <v>0</v>
          </cell>
          <cell r="R325"/>
          <cell r="S325">
            <v>0</v>
          </cell>
        </row>
        <row r="326">
          <cell r="M326">
            <v>0</v>
          </cell>
          <cell r="N326"/>
          <cell r="O326">
            <v>0</v>
          </cell>
          <cell r="P326"/>
          <cell r="Q326">
            <v>0</v>
          </cell>
          <cell r="R326"/>
          <cell r="S326">
            <v>0</v>
          </cell>
        </row>
        <row r="327">
          <cell r="M327">
            <v>0</v>
          </cell>
          <cell r="N327"/>
          <cell r="O327">
            <v>0</v>
          </cell>
          <cell r="P327"/>
          <cell r="Q327">
            <v>0</v>
          </cell>
          <cell r="R327"/>
          <cell r="S327">
            <v>0</v>
          </cell>
        </row>
        <row r="328">
          <cell r="M328">
            <v>0</v>
          </cell>
          <cell r="N328"/>
          <cell r="O328">
            <v>0</v>
          </cell>
          <cell r="P328"/>
          <cell r="Q328">
            <v>0</v>
          </cell>
          <cell r="R328"/>
          <cell r="S328">
            <v>0</v>
          </cell>
        </row>
        <row r="329">
          <cell r="M329">
            <v>0</v>
          </cell>
          <cell r="N329"/>
          <cell r="O329">
            <v>0</v>
          </cell>
          <cell r="P329"/>
          <cell r="Q329">
            <v>0</v>
          </cell>
          <cell r="R329"/>
          <cell r="S329">
            <v>0</v>
          </cell>
        </row>
        <row r="330">
          <cell r="M330">
            <v>0</v>
          </cell>
          <cell r="N330"/>
          <cell r="O330">
            <v>0</v>
          </cell>
          <cell r="P330"/>
          <cell r="Q330">
            <v>0</v>
          </cell>
          <cell r="R330"/>
          <cell r="S330">
            <v>0</v>
          </cell>
        </row>
        <row r="331">
          <cell r="M331">
            <v>0</v>
          </cell>
          <cell r="N331"/>
          <cell r="O331">
            <v>0</v>
          </cell>
          <cell r="P331"/>
          <cell r="Q331">
            <v>0</v>
          </cell>
          <cell r="R331"/>
          <cell r="S331">
            <v>0</v>
          </cell>
        </row>
        <row r="332">
          <cell r="M332">
            <v>0</v>
          </cell>
          <cell r="N332"/>
          <cell r="O332">
            <v>0</v>
          </cell>
          <cell r="P332"/>
          <cell r="Q332">
            <v>0</v>
          </cell>
          <cell r="R332"/>
          <cell r="S332">
            <v>0</v>
          </cell>
        </row>
        <row r="333">
          <cell r="M333">
            <v>0</v>
          </cell>
          <cell r="N333"/>
          <cell r="O333">
            <v>0</v>
          </cell>
          <cell r="P333"/>
          <cell r="Q333">
            <v>0</v>
          </cell>
          <cell r="R333"/>
          <cell r="S333">
            <v>0</v>
          </cell>
        </row>
        <row r="334">
          <cell r="M334">
            <v>0</v>
          </cell>
          <cell r="N334"/>
          <cell r="O334">
            <v>0</v>
          </cell>
          <cell r="P334"/>
          <cell r="Q334">
            <v>0</v>
          </cell>
          <cell r="R334"/>
          <cell r="S334">
            <v>0</v>
          </cell>
        </row>
        <row r="335">
          <cell r="M335">
            <v>0</v>
          </cell>
          <cell r="N335"/>
          <cell r="O335">
            <v>0</v>
          </cell>
          <cell r="P335"/>
          <cell r="Q335">
            <v>0</v>
          </cell>
          <cell r="R335"/>
          <cell r="S335">
            <v>0</v>
          </cell>
        </row>
        <row r="336">
          <cell r="M336">
            <v>0</v>
          </cell>
          <cell r="N336"/>
          <cell r="O336">
            <v>0</v>
          </cell>
          <cell r="P336"/>
          <cell r="Q336">
            <v>0</v>
          </cell>
          <cell r="R336"/>
          <cell r="S336">
            <v>0</v>
          </cell>
        </row>
        <row r="337">
          <cell r="M337">
            <v>0</v>
          </cell>
          <cell r="N337"/>
          <cell r="O337">
            <v>0</v>
          </cell>
          <cell r="P337"/>
          <cell r="Q337">
            <v>0</v>
          </cell>
          <cell r="R337"/>
          <cell r="S337">
            <v>0</v>
          </cell>
        </row>
        <row r="338">
          <cell r="M338">
            <v>0</v>
          </cell>
          <cell r="N338"/>
          <cell r="O338">
            <v>0</v>
          </cell>
          <cell r="P338"/>
          <cell r="Q338">
            <v>0</v>
          </cell>
          <cell r="R338"/>
          <cell r="S338">
            <v>0</v>
          </cell>
        </row>
        <row r="339">
          <cell r="M339">
            <v>0</v>
          </cell>
          <cell r="N339"/>
          <cell r="O339">
            <v>0</v>
          </cell>
          <cell r="P339"/>
          <cell r="Q339">
            <v>0</v>
          </cell>
          <cell r="R339"/>
          <cell r="S339">
            <v>0</v>
          </cell>
        </row>
        <row r="340">
          <cell r="M340">
            <v>0</v>
          </cell>
          <cell r="N340"/>
          <cell r="O340">
            <v>0</v>
          </cell>
          <cell r="P340"/>
          <cell r="Q340">
            <v>0</v>
          </cell>
          <cell r="R340"/>
          <cell r="S340">
            <v>0</v>
          </cell>
        </row>
        <row r="341">
          <cell r="M341">
            <v>0</v>
          </cell>
          <cell r="N341"/>
          <cell r="O341">
            <v>0</v>
          </cell>
          <cell r="P341"/>
          <cell r="Q341">
            <v>0</v>
          </cell>
          <cell r="R341"/>
          <cell r="S341">
            <v>0</v>
          </cell>
        </row>
        <row r="342">
          <cell r="M342">
            <v>0</v>
          </cell>
          <cell r="N342"/>
          <cell r="O342">
            <v>0</v>
          </cell>
          <cell r="P342"/>
          <cell r="Q342">
            <v>0</v>
          </cell>
          <cell r="R342"/>
          <cell r="S342">
            <v>0</v>
          </cell>
        </row>
        <row r="343">
          <cell r="M343">
            <v>0</v>
          </cell>
          <cell r="N343"/>
          <cell r="O343">
            <v>0</v>
          </cell>
          <cell r="P343"/>
          <cell r="Q343">
            <v>0</v>
          </cell>
          <cell r="R343"/>
          <cell r="S343">
            <v>0</v>
          </cell>
        </row>
        <row r="344">
          <cell r="M344">
            <v>0</v>
          </cell>
          <cell r="N344"/>
          <cell r="O344">
            <v>0</v>
          </cell>
          <cell r="P344"/>
          <cell r="Q344">
            <v>0</v>
          </cell>
          <cell r="R344"/>
          <cell r="S344">
            <v>0</v>
          </cell>
        </row>
        <row r="345">
          <cell r="M345">
            <v>0</v>
          </cell>
          <cell r="N345"/>
          <cell r="O345">
            <v>0</v>
          </cell>
          <cell r="P345"/>
          <cell r="Q345">
            <v>0</v>
          </cell>
          <cell r="R345"/>
          <cell r="S345">
            <v>0</v>
          </cell>
        </row>
        <row r="346">
          <cell r="M346">
            <v>0</v>
          </cell>
          <cell r="N346"/>
          <cell r="O346">
            <v>0</v>
          </cell>
          <cell r="P346"/>
          <cell r="Q346">
            <v>0</v>
          </cell>
          <cell r="R346"/>
          <cell r="S346">
            <v>0</v>
          </cell>
        </row>
        <row r="347">
          <cell r="M347">
            <v>0</v>
          </cell>
          <cell r="N347"/>
          <cell r="O347">
            <v>0</v>
          </cell>
          <cell r="P347"/>
          <cell r="Q347">
            <v>0</v>
          </cell>
          <cell r="R347"/>
          <cell r="S347">
            <v>0</v>
          </cell>
        </row>
        <row r="348">
          <cell r="M348">
            <v>0</v>
          </cell>
          <cell r="N348"/>
          <cell r="O348">
            <v>0</v>
          </cell>
          <cell r="P348"/>
          <cell r="Q348">
            <v>0</v>
          </cell>
          <cell r="R348"/>
          <cell r="S348">
            <v>0</v>
          </cell>
        </row>
        <row r="349">
          <cell r="M349">
            <v>0</v>
          </cell>
          <cell r="N349"/>
          <cell r="O349">
            <v>0</v>
          </cell>
          <cell r="P349"/>
          <cell r="Q349">
            <v>0</v>
          </cell>
          <cell r="R349"/>
          <cell r="S349">
            <v>0</v>
          </cell>
        </row>
        <row r="350">
          <cell r="M350">
            <v>0</v>
          </cell>
          <cell r="N350"/>
          <cell r="O350">
            <v>0</v>
          </cell>
          <cell r="P350"/>
          <cell r="Q350">
            <v>0</v>
          </cell>
          <cell r="R350"/>
          <cell r="S350">
            <v>0</v>
          </cell>
        </row>
        <row r="351">
          <cell r="M351">
            <v>0</v>
          </cell>
          <cell r="N351"/>
          <cell r="O351">
            <v>0</v>
          </cell>
          <cell r="P351"/>
          <cell r="Q351">
            <v>0</v>
          </cell>
          <cell r="R351"/>
          <cell r="S351">
            <v>0</v>
          </cell>
        </row>
        <row r="352">
          <cell r="M352">
            <v>0</v>
          </cell>
          <cell r="N352"/>
          <cell r="O352">
            <v>0</v>
          </cell>
          <cell r="P352"/>
          <cell r="Q352">
            <v>0</v>
          </cell>
          <cell r="R352"/>
          <cell r="S352">
            <v>0</v>
          </cell>
        </row>
        <row r="353">
          <cell r="M353">
            <v>0</v>
          </cell>
          <cell r="N353"/>
          <cell r="O353">
            <v>0</v>
          </cell>
          <cell r="P353"/>
          <cell r="Q353">
            <v>0</v>
          </cell>
          <cell r="R353"/>
          <cell r="S353">
            <v>0</v>
          </cell>
        </row>
        <row r="354">
          <cell r="M354">
            <v>0</v>
          </cell>
          <cell r="N354"/>
          <cell r="O354">
            <v>0</v>
          </cell>
          <cell r="P354"/>
          <cell r="Q354">
            <v>0</v>
          </cell>
          <cell r="R354"/>
          <cell r="S354">
            <v>0</v>
          </cell>
        </row>
        <row r="355">
          <cell r="M355">
            <v>0</v>
          </cell>
          <cell r="N355"/>
          <cell r="O355">
            <v>0</v>
          </cell>
          <cell r="P355"/>
          <cell r="Q355">
            <v>0</v>
          </cell>
          <cell r="R355"/>
          <cell r="S355">
            <v>0</v>
          </cell>
        </row>
        <row r="356">
          <cell r="M356">
            <v>0</v>
          </cell>
          <cell r="N356"/>
          <cell r="O356">
            <v>0</v>
          </cell>
          <cell r="P356"/>
          <cell r="Q356">
            <v>0</v>
          </cell>
          <cell r="R356"/>
          <cell r="S356">
            <v>0</v>
          </cell>
        </row>
        <row r="357">
          <cell r="M357">
            <v>0</v>
          </cell>
          <cell r="N357"/>
          <cell r="O357">
            <v>0</v>
          </cell>
          <cell r="P357"/>
          <cell r="Q357">
            <v>0</v>
          </cell>
          <cell r="R357"/>
          <cell r="S357">
            <v>0</v>
          </cell>
        </row>
        <row r="358">
          <cell r="M358">
            <v>0</v>
          </cell>
          <cell r="N358"/>
          <cell r="O358">
            <v>0</v>
          </cell>
          <cell r="P358"/>
          <cell r="Q358">
            <v>0</v>
          </cell>
          <cell r="R358"/>
          <cell r="S358">
            <v>0</v>
          </cell>
        </row>
        <row r="359">
          <cell r="M359">
            <v>0</v>
          </cell>
          <cell r="N359"/>
          <cell r="O359">
            <v>0</v>
          </cell>
          <cell r="P359"/>
          <cell r="Q359">
            <v>0</v>
          </cell>
          <cell r="R359"/>
          <cell r="S359">
            <v>0</v>
          </cell>
        </row>
        <row r="360">
          <cell r="M360">
            <v>0</v>
          </cell>
          <cell r="N360"/>
          <cell r="O360">
            <v>0</v>
          </cell>
          <cell r="P360"/>
          <cell r="Q360">
            <v>0</v>
          </cell>
          <cell r="R360"/>
          <cell r="S360">
            <v>0</v>
          </cell>
        </row>
        <row r="361">
          <cell r="M361">
            <v>0</v>
          </cell>
          <cell r="N361"/>
          <cell r="O361">
            <v>0</v>
          </cell>
          <cell r="P361"/>
          <cell r="Q361">
            <v>0</v>
          </cell>
          <cell r="R361"/>
          <cell r="S361">
            <v>0</v>
          </cell>
        </row>
        <row r="362">
          <cell r="M362">
            <v>0</v>
          </cell>
          <cell r="N362"/>
          <cell r="O362">
            <v>0</v>
          </cell>
          <cell r="P362"/>
          <cell r="Q362">
            <v>0</v>
          </cell>
          <cell r="R362"/>
          <cell r="S362">
            <v>0</v>
          </cell>
        </row>
        <row r="363">
          <cell r="M363">
            <v>0</v>
          </cell>
          <cell r="N363"/>
          <cell r="O363">
            <v>0</v>
          </cell>
          <cell r="P363"/>
          <cell r="Q363">
            <v>0</v>
          </cell>
          <cell r="R363"/>
          <cell r="S363">
            <v>0</v>
          </cell>
        </row>
        <row r="364">
          <cell r="M364">
            <v>0</v>
          </cell>
          <cell r="N364"/>
          <cell r="O364">
            <v>0</v>
          </cell>
          <cell r="P364"/>
          <cell r="Q364">
            <v>0</v>
          </cell>
          <cell r="R364"/>
          <cell r="S364">
            <v>0</v>
          </cell>
        </row>
        <row r="365">
          <cell r="M365">
            <v>0</v>
          </cell>
          <cell r="N365"/>
          <cell r="O365">
            <v>0</v>
          </cell>
          <cell r="P365"/>
          <cell r="Q365">
            <v>0</v>
          </cell>
          <cell r="R365"/>
          <cell r="S365">
            <v>0</v>
          </cell>
        </row>
        <row r="366">
          <cell r="M366">
            <v>0</v>
          </cell>
          <cell r="N366"/>
          <cell r="O366">
            <v>0</v>
          </cell>
          <cell r="P366"/>
          <cell r="Q366">
            <v>0</v>
          </cell>
          <cell r="R366"/>
          <cell r="S366">
            <v>0</v>
          </cell>
        </row>
        <row r="367">
          <cell r="M367">
            <v>0</v>
          </cell>
          <cell r="N367"/>
          <cell r="O367">
            <v>0</v>
          </cell>
          <cell r="P367"/>
          <cell r="Q367">
            <v>0</v>
          </cell>
          <cell r="R367"/>
          <cell r="S367">
            <v>0</v>
          </cell>
        </row>
        <row r="368">
          <cell r="M368">
            <v>0</v>
          </cell>
          <cell r="N368"/>
          <cell r="O368">
            <v>0</v>
          </cell>
          <cell r="P368"/>
          <cell r="Q368">
            <v>0</v>
          </cell>
          <cell r="R368"/>
          <cell r="S368">
            <v>0</v>
          </cell>
        </row>
        <row r="369">
          <cell r="M369">
            <v>0</v>
          </cell>
          <cell r="N369"/>
          <cell r="O369">
            <v>0</v>
          </cell>
          <cell r="P369"/>
          <cell r="Q369">
            <v>0</v>
          </cell>
          <cell r="R369"/>
          <cell r="S369">
            <v>0</v>
          </cell>
        </row>
        <row r="370">
          <cell r="M370">
            <v>0</v>
          </cell>
          <cell r="N370"/>
          <cell r="O370">
            <v>0</v>
          </cell>
          <cell r="P370"/>
          <cell r="Q370">
            <v>0</v>
          </cell>
          <cell r="R370"/>
          <cell r="S370">
            <v>0</v>
          </cell>
        </row>
        <row r="371">
          <cell r="M371">
            <v>0</v>
          </cell>
          <cell r="N371"/>
          <cell r="O371">
            <v>0</v>
          </cell>
          <cell r="P371"/>
          <cell r="Q371">
            <v>0</v>
          </cell>
          <cell r="R371"/>
          <cell r="S371">
            <v>0</v>
          </cell>
        </row>
        <row r="372">
          <cell r="M372">
            <v>0</v>
          </cell>
          <cell r="N372"/>
          <cell r="O372">
            <v>0</v>
          </cell>
          <cell r="P372"/>
          <cell r="Q372">
            <v>0</v>
          </cell>
          <cell r="R372"/>
          <cell r="S372">
            <v>0</v>
          </cell>
        </row>
        <row r="373">
          <cell r="M373">
            <v>0</v>
          </cell>
          <cell r="N373"/>
          <cell r="O373">
            <v>0</v>
          </cell>
          <cell r="P373"/>
          <cell r="Q373">
            <v>0</v>
          </cell>
          <cell r="R373"/>
          <cell r="S373">
            <v>0</v>
          </cell>
        </row>
        <row r="374">
          <cell r="M374">
            <v>0</v>
          </cell>
          <cell r="N374"/>
          <cell r="O374">
            <v>0</v>
          </cell>
          <cell r="P374"/>
          <cell r="Q374">
            <v>0</v>
          </cell>
          <cell r="R374"/>
          <cell r="S374">
            <v>0</v>
          </cell>
        </row>
        <row r="375">
          <cell r="M375">
            <v>0</v>
          </cell>
          <cell r="N375"/>
          <cell r="O375">
            <v>0</v>
          </cell>
          <cell r="P375"/>
          <cell r="Q375">
            <v>0</v>
          </cell>
          <cell r="R375"/>
          <cell r="S375">
            <v>0</v>
          </cell>
        </row>
        <row r="376">
          <cell r="M376">
            <v>0</v>
          </cell>
          <cell r="N376"/>
          <cell r="O376">
            <v>0</v>
          </cell>
          <cell r="P376"/>
          <cell r="Q376">
            <v>0</v>
          </cell>
          <cell r="R376"/>
          <cell r="S376">
            <v>0</v>
          </cell>
        </row>
        <row r="377">
          <cell r="M377">
            <v>0</v>
          </cell>
          <cell r="N377"/>
          <cell r="O377">
            <v>0</v>
          </cell>
          <cell r="P377"/>
          <cell r="Q377">
            <v>0</v>
          </cell>
          <cell r="R377"/>
          <cell r="S377">
            <v>0</v>
          </cell>
        </row>
        <row r="378">
          <cell r="M378">
            <v>0</v>
          </cell>
          <cell r="N378"/>
          <cell r="O378">
            <v>0</v>
          </cell>
          <cell r="P378"/>
          <cell r="Q378">
            <v>0</v>
          </cell>
          <cell r="R378"/>
          <cell r="S378">
            <v>0</v>
          </cell>
        </row>
        <row r="379">
          <cell r="M379">
            <v>0</v>
          </cell>
          <cell r="N379"/>
          <cell r="O379">
            <v>0</v>
          </cell>
          <cell r="P379"/>
          <cell r="Q379">
            <v>0</v>
          </cell>
          <cell r="R379"/>
          <cell r="S379">
            <v>0</v>
          </cell>
        </row>
        <row r="380">
          <cell r="M380">
            <v>0</v>
          </cell>
          <cell r="N380"/>
          <cell r="O380">
            <v>0</v>
          </cell>
          <cell r="P380"/>
          <cell r="Q380">
            <v>0</v>
          </cell>
          <cell r="R380"/>
          <cell r="S380">
            <v>0</v>
          </cell>
        </row>
        <row r="381">
          <cell r="M381">
            <v>0</v>
          </cell>
          <cell r="N381"/>
          <cell r="O381">
            <v>0</v>
          </cell>
          <cell r="P381"/>
          <cell r="Q381">
            <v>0</v>
          </cell>
          <cell r="R381"/>
          <cell r="S381">
            <v>0</v>
          </cell>
        </row>
        <row r="382">
          <cell r="M382">
            <v>0</v>
          </cell>
          <cell r="N382"/>
          <cell r="O382">
            <v>0</v>
          </cell>
          <cell r="P382"/>
          <cell r="Q382">
            <v>0</v>
          </cell>
          <cell r="R382"/>
          <cell r="S382">
            <v>0</v>
          </cell>
        </row>
        <row r="383">
          <cell r="M383">
            <v>0</v>
          </cell>
          <cell r="N383"/>
          <cell r="O383">
            <v>0</v>
          </cell>
          <cell r="P383"/>
          <cell r="Q383">
            <v>0</v>
          </cell>
          <cell r="R383"/>
          <cell r="S383">
            <v>0</v>
          </cell>
        </row>
        <row r="384">
          <cell r="M384">
            <v>0</v>
          </cell>
          <cell r="N384"/>
          <cell r="O384">
            <v>0</v>
          </cell>
          <cell r="P384"/>
          <cell r="Q384">
            <v>0</v>
          </cell>
          <cell r="R384"/>
          <cell r="S384">
            <v>0</v>
          </cell>
        </row>
        <row r="385">
          <cell r="M385">
            <v>0</v>
          </cell>
          <cell r="N385"/>
          <cell r="O385">
            <v>0</v>
          </cell>
          <cell r="P385"/>
          <cell r="Q385">
            <v>0</v>
          </cell>
          <cell r="R385"/>
          <cell r="S385">
            <v>0</v>
          </cell>
        </row>
        <row r="386">
          <cell r="M386">
            <v>0</v>
          </cell>
          <cell r="N386"/>
          <cell r="O386">
            <v>0</v>
          </cell>
          <cell r="P386"/>
          <cell r="Q386">
            <v>0</v>
          </cell>
          <cell r="R386"/>
          <cell r="S386">
            <v>0</v>
          </cell>
        </row>
        <row r="387">
          <cell r="M387">
            <v>0</v>
          </cell>
          <cell r="N387"/>
          <cell r="O387">
            <v>0</v>
          </cell>
          <cell r="P387"/>
          <cell r="Q387">
            <v>0</v>
          </cell>
          <cell r="R387"/>
          <cell r="S387">
            <v>0</v>
          </cell>
        </row>
        <row r="388">
          <cell r="M388">
            <v>0</v>
          </cell>
          <cell r="N388"/>
          <cell r="O388">
            <v>0</v>
          </cell>
          <cell r="P388"/>
          <cell r="Q388">
            <v>0</v>
          </cell>
          <cell r="R388"/>
          <cell r="S388">
            <v>0</v>
          </cell>
        </row>
        <row r="389">
          <cell r="M389">
            <v>0</v>
          </cell>
          <cell r="N389"/>
          <cell r="O389">
            <v>0</v>
          </cell>
          <cell r="P389"/>
          <cell r="Q389">
            <v>0</v>
          </cell>
          <cell r="R389"/>
          <cell r="S389">
            <v>0</v>
          </cell>
        </row>
        <row r="390">
          <cell r="M390">
            <v>0</v>
          </cell>
          <cell r="N390"/>
          <cell r="O390">
            <v>0</v>
          </cell>
          <cell r="P390"/>
          <cell r="Q390">
            <v>0</v>
          </cell>
          <cell r="R390"/>
          <cell r="S390">
            <v>0</v>
          </cell>
        </row>
        <row r="391">
          <cell r="M391">
            <v>0</v>
          </cell>
          <cell r="N391"/>
          <cell r="O391">
            <v>0</v>
          </cell>
          <cell r="P391"/>
          <cell r="Q391">
            <v>0</v>
          </cell>
          <cell r="R391"/>
          <cell r="S391">
            <v>0</v>
          </cell>
        </row>
        <row r="392">
          <cell r="M392">
            <v>0</v>
          </cell>
          <cell r="N392"/>
          <cell r="O392">
            <v>0</v>
          </cell>
          <cell r="P392"/>
          <cell r="Q392">
            <v>0</v>
          </cell>
          <cell r="R392"/>
          <cell r="S392">
            <v>0</v>
          </cell>
        </row>
        <row r="393">
          <cell r="M393">
            <v>0</v>
          </cell>
          <cell r="N393"/>
          <cell r="O393">
            <v>0</v>
          </cell>
          <cell r="P393"/>
          <cell r="Q393">
            <v>0</v>
          </cell>
          <cell r="R393"/>
          <cell r="S393">
            <v>0</v>
          </cell>
        </row>
        <row r="394">
          <cell r="M394">
            <v>0</v>
          </cell>
          <cell r="N394"/>
          <cell r="O394">
            <v>0</v>
          </cell>
          <cell r="P394"/>
          <cell r="Q394">
            <v>0</v>
          </cell>
          <cell r="R394"/>
          <cell r="S394">
            <v>0</v>
          </cell>
        </row>
        <row r="395">
          <cell r="M395">
            <v>0</v>
          </cell>
          <cell r="N395"/>
          <cell r="O395">
            <v>0</v>
          </cell>
          <cell r="P395"/>
          <cell r="Q395">
            <v>0</v>
          </cell>
          <cell r="R395"/>
          <cell r="S395">
            <v>0</v>
          </cell>
        </row>
        <row r="396">
          <cell r="M396">
            <v>0</v>
          </cell>
          <cell r="N396"/>
          <cell r="O396">
            <v>0</v>
          </cell>
          <cell r="P396"/>
          <cell r="Q396">
            <v>0</v>
          </cell>
          <cell r="R396"/>
          <cell r="S396">
            <v>0</v>
          </cell>
        </row>
        <row r="397">
          <cell r="M397">
            <v>0</v>
          </cell>
          <cell r="N397"/>
          <cell r="O397">
            <v>0</v>
          </cell>
          <cell r="P397"/>
          <cell r="Q397">
            <v>0</v>
          </cell>
          <cell r="R397"/>
          <cell r="S397">
            <v>0</v>
          </cell>
        </row>
        <row r="398">
          <cell r="M398">
            <v>0</v>
          </cell>
          <cell r="N398"/>
          <cell r="O398">
            <v>0</v>
          </cell>
          <cell r="P398"/>
          <cell r="Q398">
            <v>0</v>
          </cell>
          <cell r="R398"/>
          <cell r="S398">
            <v>0</v>
          </cell>
        </row>
        <row r="399">
          <cell r="M399">
            <v>0</v>
          </cell>
          <cell r="N399"/>
          <cell r="O399">
            <v>0</v>
          </cell>
          <cell r="P399"/>
          <cell r="Q399">
            <v>0</v>
          </cell>
          <cell r="R399"/>
          <cell r="S399">
            <v>0</v>
          </cell>
        </row>
        <row r="400">
          <cell r="M400">
            <v>0</v>
          </cell>
          <cell r="N400"/>
          <cell r="O400">
            <v>0</v>
          </cell>
          <cell r="P400"/>
          <cell r="Q400">
            <v>0</v>
          </cell>
          <cell r="R400"/>
          <cell r="S400">
            <v>0</v>
          </cell>
        </row>
        <row r="401">
          <cell r="M401">
            <v>0</v>
          </cell>
          <cell r="N401"/>
          <cell r="O401">
            <v>0</v>
          </cell>
          <cell r="P401"/>
          <cell r="Q401">
            <v>0</v>
          </cell>
          <cell r="R401"/>
          <cell r="S401">
            <v>0</v>
          </cell>
        </row>
        <row r="402">
          <cell r="M402">
            <v>0</v>
          </cell>
          <cell r="N402"/>
          <cell r="O402">
            <v>0</v>
          </cell>
          <cell r="P402"/>
          <cell r="Q402">
            <v>0</v>
          </cell>
          <cell r="R402"/>
          <cell r="S402">
            <v>0</v>
          </cell>
        </row>
        <row r="403">
          <cell r="M403">
            <v>0</v>
          </cell>
          <cell r="N403"/>
          <cell r="O403">
            <v>0</v>
          </cell>
          <cell r="P403"/>
          <cell r="Q403">
            <v>0</v>
          </cell>
          <cell r="R403"/>
          <cell r="S403">
            <v>0</v>
          </cell>
        </row>
        <row r="404">
          <cell r="M404">
            <v>0</v>
          </cell>
          <cell r="N404"/>
          <cell r="O404">
            <v>0</v>
          </cell>
          <cell r="P404"/>
          <cell r="Q404">
            <v>0</v>
          </cell>
          <cell r="R404"/>
          <cell r="S404">
            <v>0</v>
          </cell>
        </row>
        <row r="405">
          <cell r="M405">
            <v>0</v>
          </cell>
          <cell r="N405"/>
          <cell r="O405">
            <v>0</v>
          </cell>
          <cell r="P405"/>
          <cell r="Q405">
            <v>0</v>
          </cell>
          <cell r="R405"/>
          <cell r="S405">
            <v>0</v>
          </cell>
        </row>
        <row r="406">
          <cell r="M406">
            <v>0</v>
          </cell>
          <cell r="N406"/>
          <cell r="O406">
            <v>0</v>
          </cell>
          <cell r="P406"/>
          <cell r="Q406">
            <v>0</v>
          </cell>
          <cell r="R406"/>
          <cell r="S406">
            <v>0</v>
          </cell>
        </row>
        <row r="407">
          <cell r="M407">
            <v>0</v>
          </cell>
          <cell r="N407"/>
          <cell r="O407">
            <v>0</v>
          </cell>
          <cell r="P407"/>
          <cell r="Q407">
            <v>0</v>
          </cell>
          <cell r="R407"/>
          <cell r="S407">
            <v>0</v>
          </cell>
        </row>
        <row r="408">
          <cell r="M408">
            <v>0</v>
          </cell>
          <cell r="N408"/>
          <cell r="O408">
            <v>0</v>
          </cell>
          <cell r="P408"/>
          <cell r="Q408">
            <v>0</v>
          </cell>
          <cell r="R408"/>
          <cell r="S408">
            <v>0</v>
          </cell>
        </row>
        <row r="409">
          <cell r="M409">
            <v>0</v>
          </cell>
          <cell r="N409"/>
          <cell r="O409">
            <v>0</v>
          </cell>
          <cell r="P409"/>
          <cell r="Q409">
            <v>0</v>
          </cell>
          <cell r="R409"/>
          <cell r="S409">
            <v>0</v>
          </cell>
        </row>
        <row r="410">
          <cell r="M410">
            <v>0</v>
          </cell>
          <cell r="N410"/>
          <cell r="O410">
            <v>0</v>
          </cell>
          <cell r="P410"/>
          <cell r="Q410">
            <v>0</v>
          </cell>
          <cell r="R410"/>
          <cell r="S410">
            <v>0</v>
          </cell>
        </row>
        <row r="411">
          <cell r="M411">
            <v>0</v>
          </cell>
          <cell r="N411"/>
          <cell r="O411">
            <v>0</v>
          </cell>
          <cell r="P411"/>
          <cell r="Q411">
            <v>0</v>
          </cell>
          <cell r="R411"/>
          <cell r="S411">
            <v>0</v>
          </cell>
        </row>
        <row r="412">
          <cell r="M412">
            <v>0</v>
          </cell>
          <cell r="N412"/>
          <cell r="O412">
            <v>0</v>
          </cell>
          <cell r="P412"/>
          <cell r="Q412">
            <v>0</v>
          </cell>
          <cell r="R412"/>
          <cell r="S412">
            <v>0</v>
          </cell>
        </row>
        <row r="413">
          <cell r="M413">
            <v>0</v>
          </cell>
          <cell r="N413"/>
          <cell r="O413">
            <v>0</v>
          </cell>
          <cell r="P413"/>
          <cell r="Q413">
            <v>0</v>
          </cell>
          <cell r="R413"/>
          <cell r="S413">
            <v>0</v>
          </cell>
        </row>
        <row r="414">
          <cell r="M414">
            <v>0</v>
          </cell>
          <cell r="N414"/>
          <cell r="O414">
            <v>0</v>
          </cell>
          <cell r="P414"/>
          <cell r="Q414">
            <v>0</v>
          </cell>
          <cell r="R414"/>
          <cell r="S414">
            <v>0</v>
          </cell>
        </row>
        <row r="415">
          <cell r="M415">
            <v>0</v>
          </cell>
          <cell r="N415"/>
          <cell r="O415">
            <v>0</v>
          </cell>
          <cell r="P415"/>
          <cell r="Q415">
            <v>0</v>
          </cell>
          <cell r="R415"/>
          <cell r="S415">
            <v>0</v>
          </cell>
        </row>
        <row r="416">
          <cell r="M416">
            <v>0</v>
          </cell>
          <cell r="N416"/>
          <cell r="O416">
            <v>0</v>
          </cell>
          <cell r="P416"/>
          <cell r="Q416">
            <v>0</v>
          </cell>
          <cell r="R416"/>
          <cell r="S416">
            <v>0</v>
          </cell>
        </row>
        <row r="417">
          <cell r="M417">
            <v>0</v>
          </cell>
          <cell r="N417"/>
          <cell r="O417">
            <v>0</v>
          </cell>
          <cell r="P417"/>
          <cell r="Q417">
            <v>0</v>
          </cell>
          <cell r="R417"/>
          <cell r="S417">
            <v>0</v>
          </cell>
        </row>
        <row r="418">
          <cell r="M418">
            <v>0</v>
          </cell>
          <cell r="N418"/>
          <cell r="O418">
            <v>0</v>
          </cell>
          <cell r="P418"/>
          <cell r="Q418">
            <v>0</v>
          </cell>
          <cell r="R418"/>
          <cell r="S418">
            <v>0</v>
          </cell>
        </row>
        <row r="419">
          <cell r="M419">
            <v>0</v>
          </cell>
          <cell r="N419"/>
          <cell r="O419">
            <v>0</v>
          </cell>
          <cell r="P419"/>
          <cell r="Q419">
            <v>0</v>
          </cell>
          <cell r="R419"/>
          <cell r="S419">
            <v>0</v>
          </cell>
        </row>
        <row r="420">
          <cell r="M420">
            <v>0</v>
          </cell>
          <cell r="N420"/>
          <cell r="O420">
            <v>0</v>
          </cell>
          <cell r="P420"/>
          <cell r="Q420">
            <v>0</v>
          </cell>
          <cell r="R420"/>
          <cell r="S420">
            <v>0</v>
          </cell>
        </row>
        <row r="421">
          <cell r="M421">
            <v>0</v>
          </cell>
          <cell r="N421"/>
          <cell r="O421">
            <v>0</v>
          </cell>
          <cell r="P421"/>
          <cell r="Q421">
            <v>0</v>
          </cell>
          <cell r="R421"/>
          <cell r="S421">
            <v>0</v>
          </cell>
        </row>
        <row r="422">
          <cell r="M422">
            <v>0</v>
          </cell>
          <cell r="N422"/>
          <cell r="O422">
            <v>0</v>
          </cell>
          <cell r="P422"/>
          <cell r="Q422">
            <v>0</v>
          </cell>
          <cell r="R422"/>
          <cell r="S422">
            <v>0</v>
          </cell>
        </row>
        <row r="423">
          <cell r="M423">
            <v>0</v>
          </cell>
          <cell r="N423"/>
          <cell r="O423">
            <v>0</v>
          </cell>
          <cell r="P423"/>
          <cell r="Q423">
            <v>0</v>
          </cell>
          <cell r="R423"/>
          <cell r="S423">
            <v>0</v>
          </cell>
        </row>
        <row r="424">
          <cell r="M424">
            <v>0</v>
          </cell>
          <cell r="N424"/>
          <cell r="O424">
            <v>0</v>
          </cell>
          <cell r="P424"/>
          <cell r="Q424">
            <v>0</v>
          </cell>
          <cell r="R424"/>
          <cell r="S424">
            <v>0</v>
          </cell>
        </row>
        <row r="425">
          <cell r="M425">
            <v>0</v>
          </cell>
          <cell r="N425"/>
          <cell r="O425">
            <v>0</v>
          </cell>
          <cell r="P425"/>
          <cell r="Q425">
            <v>0</v>
          </cell>
          <cell r="R425"/>
          <cell r="S425">
            <v>0</v>
          </cell>
        </row>
        <row r="426">
          <cell r="M426">
            <v>0</v>
          </cell>
          <cell r="N426"/>
          <cell r="O426">
            <v>0</v>
          </cell>
          <cell r="P426"/>
          <cell r="Q426">
            <v>0</v>
          </cell>
          <cell r="R426"/>
          <cell r="S426">
            <v>0</v>
          </cell>
        </row>
        <row r="427">
          <cell r="M427">
            <v>0</v>
          </cell>
          <cell r="N427"/>
          <cell r="O427">
            <v>0</v>
          </cell>
          <cell r="P427"/>
          <cell r="Q427">
            <v>0</v>
          </cell>
          <cell r="R427"/>
          <cell r="S427">
            <v>0</v>
          </cell>
        </row>
        <row r="428">
          <cell r="M428">
            <v>0</v>
          </cell>
          <cell r="N428"/>
          <cell r="O428">
            <v>0</v>
          </cell>
          <cell r="P428"/>
          <cell r="Q428">
            <v>0</v>
          </cell>
          <cell r="R428"/>
          <cell r="S428">
            <v>0</v>
          </cell>
        </row>
        <row r="429">
          <cell r="M429">
            <v>0</v>
          </cell>
          <cell r="N429"/>
          <cell r="O429">
            <v>0</v>
          </cell>
          <cell r="P429"/>
          <cell r="Q429">
            <v>0</v>
          </cell>
          <cell r="R429"/>
          <cell r="S429">
            <v>0</v>
          </cell>
        </row>
        <row r="430">
          <cell r="M430">
            <v>0</v>
          </cell>
          <cell r="N430"/>
          <cell r="O430">
            <v>0</v>
          </cell>
          <cell r="P430"/>
          <cell r="Q430">
            <v>0</v>
          </cell>
          <cell r="R430"/>
          <cell r="S430">
            <v>0</v>
          </cell>
        </row>
        <row r="431">
          <cell r="M431">
            <v>0</v>
          </cell>
          <cell r="N431"/>
          <cell r="O431">
            <v>0</v>
          </cell>
          <cell r="P431"/>
          <cell r="Q431">
            <v>0</v>
          </cell>
          <cell r="R431"/>
          <cell r="S431">
            <v>0</v>
          </cell>
        </row>
        <row r="432">
          <cell r="M432">
            <v>0</v>
          </cell>
          <cell r="N432"/>
          <cell r="O432">
            <v>0</v>
          </cell>
          <cell r="P432"/>
          <cell r="Q432">
            <v>0</v>
          </cell>
          <cell r="R432"/>
          <cell r="S432">
            <v>0</v>
          </cell>
        </row>
        <row r="433">
          <cell r="M433">
            <v>0</v>
          </cell>
          <cell r="N433"/>
          <cell r="O433">
            <v>0</v>
          </cell>
          <cell r="P433"/>
          <cell r="Q433">
            <v>0</v>
          </cell>
          <cell r="R433"/>
          <cell r="S433">
            <v>0</v>
          </cell>
        </row>
        <row r="434">
          <cell r="M434">
            <v>0</v>
          </cell>
          <cell r="N434"/>
          <cell r="O434">
            <v>0</v>
          </cell>
          <cell r="P434"/>
          <cell r="Q434">
            <v>0</v>
          </cell>
          <cell r="R434"/>
          <cell r="S434">
            <v>0</v>
          </cell>
        </row>
        <row r="435">
          <cell r="M435">
            <v>0</v>
          </cell>
          <cell r="N435"/>
          <cell r="O435">
            <v>0</v>
          </cell>
          <cell r="P435"/>
          <cell r="Q435">
            <v>0</v>
          </cell>
          <cell r="R435"/>
          <cell r="S435">
            <v>0</v>
          </cell>
        </row>
        <row r="436">
          <cell r="M436">
            <v>0</v>
          </cell>
          <cell r="N436"/>
          <cell r="O436">
            <v>0</v>
          </cell>
          <cell r="P436"/>
          <cell r="Q436">
            <v>0</v>
          </cell>
          <cell r="R436"/>
          <cell r="S436">
            <v>0</v>
          </cell>
        </row>
        <row r="437">
          <cell r="M437">
            <v>0</v>
          </cell>
          <cell r="N437"/>
          <cell r="O437">
            <v>0</v>
          </cell>
          <cell r="P437"/>
          <cell r="Q437">
            <v>0</v>
          </cell>
          <cell r="R437"/>
          <cell r="S437">
            <v>0</v>
          </cell>
        </row>
        <row r="438">
          <cell r="M438">
            <v>0</v>
          </cell>
          <cell r="N438"/>
          <cell r="O438">
            <v>0</v>
          </cell>
          <cell r="P438"/>
          <cell r="Q438">
            <v>0</v>
          </cell>
          <cell r="R438"/>
          <cell r="S438">
            <v>0</v>
          </cell>
        </row>
        <row r="439">
          <cell r="M439">
            <v>0</v>
          </cell>
          <cell r="N439"/>
          <cell r="O439">
            <v>0</v>
          </cell>
          <cell r="P439"/>
          <cell r="Q439">
            <v>0</v>
          </cell>
          <cell r="R439"/>
          <cell r="S439">
            <v>0</v>
          </cell>
        </row>
        <row r="440">
          <cell r="M440">
            <v>0</v>
          </cell>
          <cell r="N440"/>
          <cell r="O440">
            <v>0</v>
          </cell>
          <cell r="P440"/>
          <cell r="Q440">
            <v>0</v>
          </cell>
          <cell r="R440"/>
          <cell r="S440">
            <v>0</v>
          </cell>
        </row>
        <row r="441">
          <cell r="M441">
            <v>0</v>
          </cell>
          <cell r="N441"/>
          <cell r="O441">
            <v>0</v>
          </cell>
          <cell r="P441"/>
          <cell r="Q441">
            <v>0</v>
          </cell>
          <cell r="R441"/>
          <cell r="S441">
            <v>0</v>
          </cell>
        </row>
        <row r="442">
          <cell r="M442">
            <v>0</v>
          </cell>
          <cell r="N442"/>
          <cell r="O442">
            <v>0</v>
          </cell>
          <cell r="P442"/>
          <cell r="Q442">
            <v>0</v>
          </cell>
          <cell r="R442"/>
          <cell r="S442">
            <v>0</v>
          </cell>
        </row>
        <row r="443">
          <cell r="M443">
            <v>0</v>
          </cell>
          <cell r="N443"/>
          <cell r="O443">
            <v>0</v>
          </cell>
          <cell r="P443"/>
          <cell r="Q443">
            <v>0</v>
          </cell>
          <cell r="R443"/>
          <cell r="S443">
            <v>0</v>
          </cell>
        </row>
        <row r="444">
          <cell r="M444">
            <v>0</v>
          </cell>
          <cell r="N444"/>
          <cell r="O444">
            <v>0</v>
          </cell>
          <cell r="P444"/>
          <cell r="Q444">
            <v>0</v>
          </cell>
          <cell r="R444"/>
          <cell r="S444">
            <v>0</v>
          </cell>
        </row>
        <row r="445">
          <cell r="M445">
            <v>0</v>
          </cell>
          <cell r="N445"/>
          <cell r="O445">
            <v>0</v>
          </cell>
          <cell r="P445"/>
          <cell r="Q445">
            <v>0</v>
          </cell>
          <cell r="R445"/>
          <cell r="S445">
            <v>0</v>
          </cell>
        </row>
        <row r="446">
          <cell r="M446">
            <v>0</v>
          </cell>
          <cell r="N446"/>
          <cell r="O446">
            <v>0</v>
          </cell>
          <cell r="P446"/>
          <cell r="Q446">
            <v>0</v>
          </cell>
          <cell r="R446"/>
          <cell r="S446">
            <v>0</v>
          </cell>
        </row>
        <row r="447">
          <cell r="M447">
            <v>0</v>
          </cell>
          <cell r="N447"/>
          <cell r="O447">
            <v>0</v>
          </cell>
          <cell r="P447"/>
          <cell r="Q447">
            <v>0</v>
          </cell>
          <cell r="R447"/>
          <cell r="S447">
            <v>0</v>
          </cell>
        </row>
        <row r="448">
          <cell r="M448">
            <v>0</v>
          </cell>
          <cell r="N448"/>
          <cell r="O448">
            <v>0</v>
          </cell>
          <cell r="P448"/>
          <cell r="Q448">
            <v>0</v>
          </cell>
          <cell r="R448"/>
          <cell r="S448">
            <v>0</v>
          </cell>
        </row>
        <row r="449">
          <cell r="M449">
            <v>0</v>
          </cell>
          <cell r="N449"/>
          <cell r="O449">
            <v>0</v>
          </cell>
          <cell r="P449"/>
          <cell r="Q449">
            <v>0</v>
          </cell>
          <cell r="R449"/>
          <cell r="S449">
            <v>0</v>
          </cell>
        </row>
        <row r="450">
          <cell r="M450">
            <v>0</v>
          </cell>
          <cell r="N450"/>
          <cell r="O450">
            <v>0</v>
          </cell>
          <cell r="P450"/>
          <cell r="Q450">
            <v>0</v>
          </cell>
          <cell r="R450"/>
          <cell r="S450">
            <v>0</v>
          </cell>
        </row>
        <row r="451">
          <cell r="M451">
            <v>0</v>
          </cell>
          <cell r="N451"/>
          <cell r="O451">
            <v>0</v>
          </cell>
          <cell r="P451"/>
          <cell r="Q451">
            <v>0</v>
          </cell>
          <cell r="R451"/>
          <cell r="S451">
            <v>0</v>
          </cell>
        </row>
        <row r="452">
          <cell r="M452">
            <v>0</v>
          </cell>
          <cell r="N452"/>
          <cell r="O452">
            <v>0</v>
          </cell>
          <cell r="P452"/>
          <cell r="Q452">
            <v>0</v>
          </cell>
          <cell r="R452"/>
          <cell r="S452">
            <v>0</v>
          </cell>
        </row>
        <row r="453">
          <cell r="M453">
            <v>0</v>
          </cell>
          <cell r="N453"/>
          <cell r="O453">
            <v>0</v>
          </cell>
          <cell r="P453"/>
          <cell r="Q453">
            <v>0</v>
          </cell>
          <cell r="R453"/>
          <cell r="S453">
            <v>0</v>
          </cell>
        </row>
        <row r="454">
          <cell r="M454">
            <v>0</v>
          </cell>
          <cell r="N454"/>
          <cell r="O454">
            <v>0</v>
          </cell>
          <cell r="P454"/>
          <cell r="Q454">
            <v>0</v>
          </cell>
          <cell r="R454"/>
          <cell r="S454">
            <v>0</v>
          </cell>
        </row>
        <row r="455">
          <cell r="M455">
            <v>0</v>
          </cell>
          <cell r="N455"/>
          <cell r="O455">
            <v>0</v>
          </cell>
          <cell r="P455"/>
          <cell r="Q455">
            <v>0</v>
          </cell>
          <cell r="R455"/>
          <cell r="S455">
            <v>0</v>
          </cell>
        </row>
        <row r="456">
          <cell r="M456">
            <v>0</v>
          </cell>
          <cell r="N456"/>
          <cell r="O456">
            <v>0</v>
          </cell>
          <cell r="P456"/>
          <cell r="Q456">
            <v>0</v>
          </cell>
          <cell r="R456"/>
          <cell r="S456">
            <v>0</v>
          </cell>
        </row>
        <row r="457">
          <cell r="M457">
            <v>0</v>
          </cell>
          <cell r="N457"/>
          <cell r="O457">
            <v>0</v>
          </cell>
          <cell r="P457"/>
          <cell r="Q457">
            <v>0</v>
          </cell>
          <cell r="R457"/>
          <cell r="S457">
            <v>0</v>
          </cell>
        </row>
        <row r="458">
          <cell r="M458">
            <v>0</v>
          </cell>
          <cell r="N458"/>
          <cell r="O458">
            <v>0</v>
          </cell>
          <cell r="P458"/>
          <cell r="Q458">
            <v>0</v>
          </cell>
          <cell r="R458"/>
          <cell r="S458">
            <v>0</v>
          </cell>
        </row>
        <row r="459">
          <cell r="M459">
            <v>0</v>
          </cell>
          <cell r="N459"/>
          <cell r="O459">
            <v>0</v>
          </cell>
          <cell r="P459"/>
          <cell r="Q459">
            <v>0</v>
          </cell>
          <cell r="R459"/>
          <cell r="S459">
            <v>0</v>
          </cell>
        </row>
        <row r="460">
          <cell r="M460">
            <v>0</v>
          </cell>
          <cell r="N460"/>
          <cell r="O460">
            <v>0</v>
          </cell>
          <cell r="P460"/>
          <cell r="Q460">
            <v>0</v>
          </cell>
          <cell r="R460"/>
          <cell r="S460">
            <v>0</v>
          </cell>
        </row>
        <row r="461">
          <cell r="M461">
            <v>0</v>
          </cell>
          <cell r="N461"/>
          <cell r="O461">
            <v>0</v>
          </cell>
          <cell r="P461"/>
          <cell r="Q461">
            <v>0</v>
          </cell>
          <cell r="R461"/>
          <cell r="S461">
            <v>0</v>
          </cell>
        </row>
        <row r="462">
          <cell r="M462">
            <v>0</v>
          </cell>
          <cell r="N462"/>
          <cell r="O462">
            <v>0</v>
          </cell>
          <cell r="P462"/>
          <cell r="Q462">
            <v>0</v>
          </cell>
          <cell r="R462"/>
          <cell r="S462">
            <v>0</v>
          </cell>
        </row>
        <row r="463">
          <cell r="M463">
            <v>0</v>
          </cell>
          <cell r="N463"/>
          <cell r="O463">
            <v>0</v>
          </cell>
          <cell r="P463"/>
          <cell r="Q463">
            <v>0</v>
          </cell>
          <cell r="R463"/>
          <cell r="S463">
            <v>0</v>
          </cell>
        </row>
        <row r="464">
          <cell r="M464">
            <v>0</v>
          </cell>
          <cell r="N464"/>
          <cell r="O464">
            <v>0</v>
          </cell>
          <cell r="P464"/>
          <cell r="Q464">
            <v>0</v>
          </cell>
          <cell r="R464"/>
          <cell r="S464">
            <v>0</v>
          </cell>
        </row>
        <row r="465">
          <cell r="M465">
            <v>0</v>
          </cell>
          <cell r="N465"/>
          <cell r="O465">
            <v>0</v>
          </cell>
          <cell r="P465"/>
          <cell r="Q465">
            <v>0</v>
          </cell>
          <cell r="R465"/>
          <cell r="S465">
            <v>0</v>
          </cell>
        </row>
        <row r="466">
          <cell r="M466">
            <v>0</v>
          </cell>
          <cell r="N466"/>
          <cell r="O466">
            <v>0</v>
          </cell>
          <cell r="P466"/>
          <cell r="Q466">
            <v>0</v>
          </cell>
          <cell r="R466"/>
          <cell r="S466">
            <v>0</v>
          </cell>
        </row>
        <row r="467">
          <cell r="M467">
            <v>0</v>
          </cell>
          <cell r="N467"/>
          <cell r="O467">
            <v>0</v>
          </cell>
          <cell r="P467"/>
          <cell r="Q467">
            <v>0</v>
          </cell>
          <cell r="R467"/>
          <cell r="S467">
            <v>0</v>
          </cell>
        </row>
        <row r="468">
          <cell r="M468">
            <v>0</v>
          </cell>
          <cell r="N468"/>
          <cell r="O468">
            <v>0</v>
          </cell>
          <cell r="P468"/>
          <cell r="Q468">
            <v>0</v>
          </cell>
          <cell r="R468"/>
          <cell r="S468">
            <v>0</v>
          </cell>
        </row>
        <row r="469">
          <cell r="M469">
            <v>0</v>
          </cell>
          <cell r="N469"/>
          <cell r="O469">
            <v>0</v>
          </cell>
          <cell r="P469"/>
          <cell r="Q469">
            <v>0</v>
          </cell>
          <cell r="R469"/>
          <cell r="S469">
            <v>0</v>
          </cell>
        </row>
        <row r="470">
          <cell r="M470">
            <v>0</v>
          </cell>
          <cell r="N470"/>
          <cell r="O470">
            <v>0</v>
          </cell>
          <cell r="P470"/>
          <cell r="Q470">
            <v>0</v>
          </cell>
          <cell r="R470"/>
          <cell r="S470">
            <v>0</v>
          </cell>
        </row>
        <row r="471">
          <cell r="M471">
            <v>0</v>
          </cell>
          <cell r="N471"/>
          <cell r="O471">
            <v>0</v>
          </cell>
          <cell r="P471"/>
          <cell r="Q471">
            <v>0</v>
          </cell>
          <cell r="R471"/>
          <cell r="S47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/>
  <dimension ref="A1:I151"/>
  <sheetViews>
    <sheetView tabSelected="1" zoomScaleSheetLayoutView="100" workbookViewId="0">
      <selection activeCell="F29" sqref="F29"/>
    </sheetView>
  </sheetViews>
  <sheetFormatPr baseColWidth="10" defaultRowHeight="12.75" x14ac:dyDescent="0.2"/>
  <cols>
    <col min="1" max="1" width="3.140625" customWidth="1"/>
    <col min="2" max="2" width="14.5703125" bestFit="1" customWidth="1"/>
    <col min="3" max="3" width="3" bestFit="1" customWidth="1"/>
    <col min="4" max="4" width="38" bestFit="1" customWidth="1"/>
    <col min="5" max="5" width="17.85546875" bestFit="1" customWidth="1"/>
    <col min="6" max="6" width="14.140625" bestFit="1" customWidth="1"/>
    <col min="7" max="7" width="17.85546875" bestFit="1" customWidth="1"/>
    <col min="8" max="8" width="11.140625" bestFit="1" customWidth="1"/>
    <col min="9" max="9" width="1.5703125" customWidth="1"/>
  </cols>
  <sheetData>
    <row r="1" spans="1:9" ht="31.5" customHeight="1" x14ac:dyDescent="0.4">
      <c r="A1" s="70" t="s">
        <v>39</v>
      </c>
      <c r="B1" s="71"/>
      <c r="C1" s="71"/>
      <c r="D1" s="71"/>
      <c r="E1" s="71"/>
      <c r="F1" s="71"/>
      <c r="G1" s="71"/>
      <c r="H1" s="71"/>
      <c r="I1" s="72"/>
    </row>
    <row r="2" spans="1:9" ht="15" customHeight="1" x14ac:dyDescent="0.2">
      <c r="A2" s="73"/>
      <c r="B2" s="74"/>
      <c r="C2" s="74"/>
      <c r="D2" s="74"/>
      <c r="E2" s="74"/>
      <c r="F2" s="74"/>
      <c r="G2" s="74"/>
      <c r="H2" s="74"/>
      <c r="I2" s="75"/>
    </row>
    <row r="3" spans="1:9" ht="15" customHeight="1" x14ac:dyDescent="0.25">
      <c r="A3" s="20"/>
      <c r="B3" s="21"/>
      <c r="C3" s="48"/>
      <c r="D3" s="17" t="s">
        <v>1</v>
      </c>
      <c r="E3" s="76" t="s">
        <v>42</v>
      </c>
      <c r="F3" s="77"/>
      <c r="G3" s="77"/>
      <c r="H3" s="17"/>
      <c r="I3" s="22"/>
    </row>
    <row r="4" spans="1:9" ht="10.5" customHeight="1" x14ac:dyDescent="0.2">
      <c r="A4" s="2"/>
      <c r="B4" s="3"/>
      <c r="C4" s="3"/>
      <c r="D4" s="3"/>
      <c r="E4" s="3"/>
      <c r="F4" s="3"/>
      <c r="G4" s="3"/>
      <c r="H4" s="12"/>
      <c r="I4" s="4"/>
    </row>
    <row r="5" spans="1:9" ht="21.75" customHeight="1" x14ac:dyDescent="0.2">
      <c r="A5" s="5"/>
      <c r="B5" s="78" t="s">
        <v>55</v>
      </c>
      <c r="C5" s="79"/>
      <c r="D5" s="79"/>
      <c r="E5" s="79"/>
      <c r="F5" s="11"/>
      <c r="G5" s="11"/>
      <c r="H5" s="11"/>
      <c r="I5" s="4"/>
    </row>
    <row r="6" spans="1:9" ht="5.25" customHeight="1" thickBot="1" x14ac:dyDescent="0.25">
      <c r="A6" s="5"/>
      <c r="B6" s="6"/>
      <c r="C6" s="6"/>
      <c r="D6" s="6"/>
      <c r="E6" s="6"/>
      <c r="F6" s="6"/>
      <c r="G6" s="6"/>
      <c r="H6" s="6"/>
      <c r="I6" s="4"/>
    </row>
    <row r="7" spans="1:9" ht="13.5" thickBot="1" x14ac:dyDescent="0.25">
      <c r="A7" s="5"/>
      <c r="B7" s="66"/>
      <c r="C7" s="50"/>
      <c r="D7" s="13" t="s">
        <v>14</v>
      </c>
      <c r="E7" s="13" t="s">
        <v>2</v>
      </c>
      <c r="F7" s="14" t="s">
        <v>3</v>
      </c>
      <c r="G7" s="15" t="s">
        <v>4</v>
      </c>
      <c r="H7" s="15" t="s">
        <v>0</v>
      </c>
      <c r="I7" s="4"/>
    </row>
    <row r="8" spans="1:9" x14ac:dyDescent="0.2">
      <c r="A8" s="5"/>
      <c r="B8" s="67"/>
      <c r="C8" s="35"/>
      <c r="D8" s="36" t="s">
        <v>16</v>
      </c>
      <c r="E8" s="19">
        <f>+E9+E23+E25+E29</f>
        <v>398842191.97000003</v>
      </c>
      <c r="F8" s="19">
        <f>+F9+F23+F25+F29</f>
        <v>75020417.969999999</v>
      </c>
      <c r="G8" s="19">
        <f>+G9+G23+G25+G29</f>
        <v>323821774</v>
      </c>
      <c r="H8" s="55">
        <f>+F8/E8</f>
        <v>0.18809549110000592</v>
      </c>
      <c r="I8" s="4"/>
    </row>
    <row r="9" spans="1:9" x14ac:dyDescent="0.2">
      <c r="A9" s="5"/>
      <c r="B9" s="67"/>
      <c r="C9" s="35"/>
      <c r="D9" s="37" t="s">
        <v>28</v>
      </c>
      <c r="E9" s="27">
        <f>SUM(E10:E21)</f>
        <v>24340033</v>
      </c>
      <c r="F9" s="27">
        <f>SUM(F10:F21)</f>
        <v>0</v>
      </c>
      <c r="G9" s="52">
        <f>SUM(G10:G21)</f>
        <v>24340033</v>
      </c>
      <c r="H9" s="54">
        <f>+F9/E9</f>
        <v>0</v>
      </c>
      <c r="I9" s="4"/>
    </row>
    <row r="10" spans="1:9" x14ac:dyDescent="0.2">
      <c r="A10" s="5"/>
      <c r="B10" s="67" t="s">
        <v>5</v>
      </c>
      <c r="C10" s="35"/>
      <c r="D10" s="37" t="s">
        <v>29</v>
      </c>
      <c r="E10" s="16">
        <v>0</v>
      </c>
      <c r="F10" s="16">
        <v>0</v>
      </c>
      <c r="G10" s="23">
        <f>+E10-F10</f>
        <v>0</v>
      </c>
      <c r="H10" s="53">
        <f>+F10-G10</f>
        <v>0</v>
      </c>
      <c r="I10" s="4"/>
    </row>
    <row r="11" spans="1:9" hidden="1" x14ac:dyDescent="0.2">
      <c r="A11" s="5"/>
      <c r="B11" s="67" t="s">
        <v>5</v>
      </c>
      <c r="C11" s="35"/>
      <c r="D11" s="41" t="s">
        <v>29</v>
      </c>
      <c r="E11" s="42">
        <v>0</v>
      </c>
      <c r="F11" s="42">
        <v>0</v>
      </c>
      <c r="G11" s="43">
        <f>+E11-F11</f>
        <v>0</v>
      </c>
      <c r="H11" s="57">
        <f>+F11-G11</f>
        <v>0</v>
      </c>
      <c r="I11" s="4"/>
    </row>
    <row r="12" spans="1:9" x14ac:dyDescent="0.2">
      <c r="A12" s="5"/>
      <c r="B12" s="67" t="s">
        <v>6</v>
      </c>
      <c r="C12" s="35"/>
      <c r="D12" s="37" t="s">
        <v>30</v>
      </c>
      <c r="E12" s="16">
        <v>0</v>
      </c>
      <c r="F12" s="16">
        <v>0</v>
      </c>
      <c r="G12" s="23">
        <f t="shared" ref="G12:H21" si="0">+E12-F12</f>
        <v>0</v>
      </c>
      <c r="H12" s="53">
        <f t="shared" si="0"/>
        <v>0</v>
      </c>
      <c r="I12" s="4"/>
    </row>
    <row r="13" spans="1:9" hidden="1" x14ac:dyDescent="0.2">
      <c r="A13" s="5"/>
      <c r="B13" s="67" t="s">
        <v>6</v>
      </c>
      <c r="C13" s="35"/>
      <c r="D13" s="41" t="s">
        <v>30</v>
      </c>
      <c r="E13" s="42">
        <v>0</v>
      </c>
      <c r="F13" s="42">
        <v>0</v>
      </c>
      <c r="G13" s="43">
        <f>+E13-F13</f>
        <v>0</v>
      </c>
      <c r="H13" s="57">
        <f>+F13-G13</f>
        <v>0</v>
      </c>
      <c r="I13" s="4"/>
    </row>
    <row r="14" spans="1:9" x14ac:dyDescent="0.2">
      <c r="A14" s="5"/>
      <c r="B14" s="67" t="s">
        <v>7</v>
      </c>
      <c r="C14" s="35"/>
      <c r="D14" s="37" t="s">
        <v>31</v>
      </c>
      <c r="E14" s="16">
        <v>0</v>
      </c>
      <c r="F14" s="16">
        <v>0</v>
      </c>
      <c r="G14" s="23">
        <f t="shared" si="0"/>
        <v>0</v>
      </c>
      <c r="H14" s="53">
        <f t="shared" si="0"/>
        <v>0</v>
      </c>
      <c r="I14" s="4"/>
    </row>
    <row r="15" spans="1:9" hidden="1" x14ac:dyDescent="0.2">
      <c r="A15" s="5"/>
      <c r="B15" s="67" t="s">
        <v>7</v>
      </c>
      <c r="C15" s="35"/>
      <c r="D15" s="41" t="s">
        <v>31</v>
      </c>
      <c r="E15" s="42">
        <v>0</v>
      </c>
      <c r="F15" s="42">
        <v>0</v>
      </c>
      <c r="G15" s="43">
        <f>+E15-F15</f>
        <v>0</v>
      </c>
      <c r="H15" s="57">
        <f>+F15-G15</f>
        <v>0</v>
      </c>
      <c r="I15" s="4"/>
    </row>
    <row r="16" spans="1:9" ht="34.5" hidden="1" x14ac:dyDescent="0.2">
      <c r="A16" s="5"/>
      <c r="B16" s="67" t="s">
        <v>36</v>
      </c>
      <c r="C16" s="35"/>
      <c r="D16" s="37" t="s">
        <v>37</v>
      </c>
      <c r="E16" s="16">
        <v>0</v>
      </c>
      <c r="F16" s="16">
        <v>0</v>
      </c>
      <c r="G16" s="23">
        <f t="shared" ref="G16:H17" si="1">+E16-F16</f>
        <v>0</v>
      </c>
      <c r="H16" s="53">
        <v>0</v>
      </c>
      <c r="I16" s="4"/>
    </row>
    <row r="17" spans="1:9" ht="34.5" hidden="1" x14ac:dyDescent="0.2">
      <c r="A17" s="5"/>
      <c r="B17" s="67" t="s">
        <v>36</v>
      </c>
      <c r="C17" s="35"/>
      <c r="D17" s="37" t="s">
        <v>38</v>
      </c>
      <c r="E17" s="16">
        <v>0</v>
      </c>
      <c r="F17" s="16">
        <v>0</v>
      </c>
      <c r="G17" s="23">
        <f t="shared" si="1"/>
        <v>0</v>
      </c>
      <c r="H17" s="53">
        <f t="shared" si="1"/>
        <v>0</v>
      </c>
      <c r="I17" s="4"/>
    </row>
    <row r="18" spans="1:9" ht="23.25" x14ac:dyDescent="0.2">
      <c r="A18" s="5"/>
      <c r="B18" s="67" t="s">
        <v>8</v>
      </c>
      <c r="C18" s="35"/>
      <c r="D18" s="37" t="s">
        <v>32</v>
      </c>
      <c r="E18" s="16">
        <v>0</v>
      </c>
      <c r="F18" s="16">
        <v>0</v>
      </c>
      <c r="G18" s="23">
        <f t="shared" si="0"/>
        <v>0</v>
      </c>
      <c r="H18" s="53">
        <f t="shared" si="0"/>
        <v>0</v>
      </c>
      <c r="I18" s="4"/>
    </row>
    <row r="19" spans="1:9" x14ac:dyDescent="0.2">
      <c r="A19" s="5"/>
      <c r="B19" s="67" t="s">
        <v>9</v>
      </c>
      <c r="C19" s="35"/>
      <c r="D19" s="37" t="s">
        <v>33</v>
      </c>
      <c r="E19" s="16">
        <v>24340033</v>
      </c>
      <c r="F19" s="16">
        <v>0</v>
      </c>
      <c r="G19" s="23">
        <f t="shared" si="0"/>
        <v>24340033</v>
      </c>
      <c r="H19" s="53">
        <f>+F19/E19</f>
        <v>0</v>
      </c>
      <c r="I19" s="4"/>
    </row>
    <row r="20" spans="1:9" ht="24.75" customHeight="1" thickBot="1" x14ac:dyDescent="0.25">
      <c r="A20" s="5"/>
      <c r="B20" s="67" t="s">
        <v>10</v>
      </c>
      <c r="C20" s="35"/>
      <c r="D20" s="38" t="s">
        <v>34</v>
      </c>
      <c r="E20" s="24">
        <v>0</v>
      </c>
      <c r="F20" s="24">
        <v>0</v>
      </c>
      <c r="G20" s="62">
        <f t="shared" ref="G20:H20" si="2">+E20-F20</f>
        <v>0</v>
      </c>
      <c r="H20" s="63">
        <f t="shared" si="2"/>
        <v>0</v>
      </c>
      <c r="I20" s="4"/>
    </row>
    <row r="21" spans="1:9" ht="24" hidden="1" thickBot="1" x14ac:dyDescent="0.25">
      <c r="A21" s="5"/>
      <c r="B21" s="67" t="s">
        <v>10</v>
      </c>
      <c r="C21" s="35"/>
      <c r="D21" s="44" t="s">
        <v>34</v>
      </c>
      <c r="E21" s="45">
        <v>0</v>
      </c>
      <c r="F21" s="45">
        <v>0</v>
      </c>
      <c r="G21" s="46">
        <f t="shared" si="0"/>
        <v>0</v>
      </c>
      <c r="H21" s="58">
        <f t="shared" si="0"/>
        <v>0</v>
      </c>
      <c r="I21" s="4"/>
    </row>
    <row r="22" spans="1:9" ht="13.5" thickBot="1" x14ac:dyDescent="0.25">
      <c r="A22" s="34"/>
      <c r="B22" s="67"/>
      <c r="C22" s="35"/>
      <c r="D22" s="7"/>
      <c r="E22" s="7"/>
      <c r="F22" s="7"/>
      <c r="G22" s="6"/>
      <c r="H22" s="6"/>
      <c r="I22" s="4"/>
    </row>
    <row r="23" spans="1:9" ht="13.5" thickBot="1" x14ac:dyDescent="0.25">
      <c r="A23" s="5"/>
      <c r="B23" s="67" t="s">
        <v>11</v>
      </c>
      <c r="C23" s="35"/>
      <c r="D23" s="18" t="s">
        <v>25</v>
      </c>
      <c r="E23" s="25">
        <v>0</v>
      </c>
      <c r="F23" s="25"/>
      <c r="G23" s="26">
        <f>+E23-F23</f>
        <v>0</v>
      </c>
      <c r="H23" s="56">
        <v>0</v>
      </c>
      <c r="I23" s="4"/>
    </row>
    <row r="24" spans="1:9" ht="15" customHeight="1" thickBot="1" x14ac:dyDescent="0.25">
      <c r="A24" s="34"/>
      <c r="B24" s="67"/>
      <c r="C24" s="35"/>
      <c r="D24" s="7"/>
      <c r="E24" s="7"/>
      <c r="F24" s="7"/>
      <c r="G24" s="7"/>
      <c r="H24" s="7"/>
      <c r="I24" s="4"/>
    </row>
    <row r="25" spans="1:9" ht="13.5" thickBot="1" x14ac:dyDescent="0.25">
      <c r="A25" s="5"/>
      <c r="B25" s="67" t="s">
        <v>12</v>
      </c>
      <c r="C25" s="35"/>
      <c r="D25" s="18" t="s">
        <v>26</v>
      </c>
      <c r="E25" s="25">
        <v>299481741</v>
      </c>
      <c r="F25" s="25">
        <v>0</v>
      </c>
      <c r="G25" s="26">
        <f>+E25-F25</f>
        <v>299481741</v>
      </c>
      <c r="H25" s="56">
        <f>+F25/E25</f>
        <v>0</v>
      </c>
      <c r="I25" s="4"/>
    </row>
    <row r="26" spans="1:9" ht="13.5" thickBot="1" x14ac:dyDescent="0.25">
      <c r="A26" s="5"/>
      <c r="B26" s="67"/>
      <c r="C26" s="35"/>
      <c r="D26" s="6"/>
      <c r="E26" s="6"/>
      <c r="F26" s="6"/>
      <c r="G26" s="6"/>
      <c r="H26" s="6"/>
      <c r="I26" s="4"/>
    </row>
    <row r="27" spans="1:9" ht="13.5" thickBot="1" x14ac:dyDescent="0.25">
      <c r="A27" s="5"/>
      <c r="B27" s="67" t="s">
        <v>13</v>
      </c>
      <c r="C27" s="35"/>
      <c r="D27" s="18" t="s">
        <v>27</v>
      </c>
      <c r="E27" s="25">
        <v>0</v>
      </c>
      <c r="F27" s="25"/>
      <c r="G27" s="26">
        <f>+E27-F27</f>
        <v>0</v>
      </c>
      <c r="H27" s="56">
        <v>0</v>
      </c>
      <c r="I27" s="4"/>
    </row>
    <row r="28" spans="1:9" ht="13.5" thickBot="1" x14ac:dyDescent="0.25">
      <c r="A28" s="5"/>
      <c r="B28" s="67"/>
      <c r="C28" s="35"/>
      <c r="D28" s="6"/>
      <c r="E28" s="6"/>
      <c r="F28" s="6"/>
      <c r="G28" s="6"/>
      <c r="H28" s="6"/>
      <c r="I28" s="4"/>
    </row>
    <row r="29" spans="1:9" ht="13.5" thickBot="1" x14ac:dyDescent="0.25">
      <c r="A29" s="5"/>
      <c r="B29" s="67" t="s">
        <v>40</v>
      </c>
      <c r="C29" s="35"/>
      <c r="D29" s="18" t="s">
        <v>41</v>
      </c>
      <c r="E29" s="25">
        <v>75020417.969999999</v>
      </c>
      <c r="F29" s="25">
        <v>75020417.969999999</v>
      </c>
      <c r="G29" s="26">
        <f>+E29-F29</f>
        <v>0</v>
      </c>
      <c r="H29" s="56">
        <f>+F29/E29</f>
        <v>1</v>
      </c>
      <c r="I29" s="4"/>
    </row>
    <row r="30" spans="1:9" ht="13.5" thickBot="1" x14ac:dyDescent="0.25">
      <c r="A30" s="5"/>
      <c r="B30" s="67"/>
      <c r="C30" s="35"/>
      <c r="D30" s="6"/>
      <c r="E30" s="6"/>
      <c r="F30" s="6"/>
      <c r="G30" s="6"/>
      <c r="H30" s="6"/>
      <c r="I30" s="4"/>
    </row>
    <row r="31" spans="1:9" ht="13.5" thickBot="1" x14ac:dyDescent="0.25">
      <c r="A31" s="5"/>
      <c r="B31" s="67"/>
      <c r="C31" s="35"/>
      <c r="D31" s="29" t="s">
        <v>15</v>
      </c>
      <c r="E31" s="25">
        <f>SUM(E32:E48)</f>
        <v>4043727768.8400002</v>
      </c>
      <c r="F31" s="25">
        <f t="shared" ref="F31:G31" si="3">SUM(F32:F48)</f>
        <v>0</v>
      </c>
      <c r="G31" s="25">
        <f t="shared" si="3"/>
        <v>4043727768.8400002</v>
      </c>
      <c r="H31" s="28">
        <f>+F31/E31</f>
        <v>0</v>
      </c>
      <c r="I31" s="4"/>
    </row>
    <row r="32" spans="1:9" ht="68.25" x14ac:dyDescent="0.2">
      <c r="A32" s="5"/>
      <c r="B32" s="68" t="s">
        <v>21</v>
      </c>
      <c r="C32" s="65">
        <v>13</v>
      </c>
      <c r="D32" s="61" t="s">
        <v>17</v>
      </c>
      <c r="E32" s="19">
        <v>32301502</v>
      </c>
      <c r="F32" s="19">
        <v>0</v>
      </c>
      <c r="G32" s="19">
        <f t="shared" ref="G32" si="4">+E32-F32</f>
        <v>32301502</v>
      </c>
      <c r="H32" s="55">
        <f t="shared" ref="H32:H37" si="5">+F32/E32</f>
        <v>0</v>
      </c>
      <c r="I32" s="4"/>
    </row>
    <row r="33" spans="1:9" ht="57" x14ac:dyDescent="0.2">
      <c r="A33" s="5"/>
      <c r="B33" s="68" t="s">
        <v>22</v>
      </c>
      <c r="C33" s="65">
        <v>10</v>
      </c>
      <c r="D33" s="49" t="s">
        <v>18</v>
      </c>
      <c r="E33" s="16">
        <v>2773017916</v>
      </c>
      <c r="F33" s="16">
        <v>0</v>
      </c>
      <c r="G33" s="16">
        <f t="shared" ref="G33:G34" si="6">+E33-F33</f>
        <v>2773017916</v>
      </c>
      <c r="H33" s="59">
        <f t="shared" si="5"/>
        <v>0</v>
      </c>
      <c r="I33" s="4"/>
    </row>
    <row r="34" spans="1:9" ht="68.25" x14ac:dyDescent="0.2">
      <c r="A34" s="5"/>
      <c r="B34" s="68" t="s">
        <v>23</v>
      </c>
      <c r="C34" s="65">
        <v>10</v>
      </c>
      <c r="D34" s="49" t="s">
        <v>19</v>
      </c>
      <c r="E34" s="16">
        <v>54444034</v>
      </c>
      <c r="F34" s="16">
        <v>0</v>
      </c>
      <c r="G34" s="16">
        <f t="shared" si="6"/>
        <v>54444034</v>
      </c>
      <c r="H34" s="59">
        <f t="shared" si="5"/>
        <v>0</v>
      </c>
      <c r="I34" s="4"/>
    </row>
    <row r="35" spans="1:9" ht="68.25" x14ac:dyDescent="0.2">
      <c r="A35" s="5"/>
      <c r="B35" s="68" t="s">
        <v>23</v>
      </c>
      <c r="C35" s="65">
        <v>13</v>
      </c>
      <c r="D35" s="49" t="s">
        <v>19</v>
      </c>
      <c r="E35" s="16">
        <v>1000000000</v>
      </c>
      <c r="F35" s="16">
        <v>0</v>
      </c>
      <c r="G35" s="16">
        <f t="shared" ref="G35:G36" si="7">+E35-F35</f>
        <v>1000000000</v>
      </c>
      <c r="H35" s="59">
        <f t="shared" si="5"/>
        <v>0</v>
      </c>
      <c r="I35" s="4"/>
    </row>
    <row r="36" spans="1:9" ht="45.75" x14ac:dyDescent="0.2">
      <c r="A36" s="5"/>
      <c r="B36" s="68" t="s">
        <v>24</v>
      </c>
      <c r="C36" s="65">
        <v>10</v>
      </c>
      <c r="D36" s="49" t="s">
        <v>20</v>
      </c>
      <c r="E36" s="16">
        <v>87898015.840000004</v>
      </c>
      <c r="F36" s="16">
        <v>0</v>
      </c>
      <c r="G36" s="16">
        <f t="shared" si="7"/>
        <v>87898015.840000004</v>
      </c>
      <c r="H36" s="59">
        <f t="shared" si="5"/>
        <v>0</v>
      </c>
      <c r="I36" s="4"/>
    </row>
    <row r="37" spans="1:9" ht="45.75" x14ac:dyDescent="0.2">
      <c r="A37" s="5"/>
      <c r="B37" s="68" t="s">
        <v>24</v>
      </c>
      <c r="C37" s="65">
        <v>13</v>
      </c>
      <c r="D37" s="49" t="s">
        <v>20</v>
      </c>
      <c r="E37" s="16">
        <v>96066301</v>
      </c>
      <c r="F37" s="16">
        <v>0</v>
      </c>
      <c r="G37" s="16">
        <f t="shared" ref="G37" si="8">+E37-F37</f>
        <v>96066301</v>
      </c>
      <c r="H37" s="59">
        <f t="shared" si="5"/>
        <v>0</v>
      </c>
      <c r="I37" s="4"/>
    </row>
    <row r="38" spans="1:9" ht="68.25" x14ac:dyDescent="0.2">
      <c r="A38" s="5">
        <v>1</v>
      </c>
      <c r="B38" s="68" t="s">
        <v>43</v>
      </c>
      <c r="C38" s="65">
        <v>10</v>
      </c>
      <c r="D38" s="64" t="s">
        <v>44</v>
      </c>
      <c r="E38" s="16">
        <v>0</v>
      </c>
      <c r="F38" s="16">
        <v>0</v>
      </c>
      <c r="G38" s="16">
        <f t="shared" ref="G38:G48" si="9">+E38-F38</f>
        <v>0</v>
      </c>
      <c r="H38" s="59">
        <v>0</v>
      </c>
      <c r="I38" s="4"/>
    </row>
    <row r="39" spans="1:9" ht="68.25" x14ac:dyDescent="0.2">
      <c r="A39" s="5">
        <f>+A38+1</f>
        <v>2</v>
      </c>
      <c r="B39" s="68" t="s">
        <v>43</v>
      </c>
      <c r="C39" s="65">
        <v>11</v>
      </c>
      <c r="D39" s="64" t="s">
        <v>44</v>
      </c>
      <c r="E39" s="16">
        <v>0</v>
      </c>
      <c r="F39" s="16">
        <v>0</v>
      </c>
      <c r="G39" s="16">
        <f t="shared" si="9"/>
        <v>0</v>
      </c>
      <c r="H39" s="59">
        <v>0</v>
      </c>
      <c r="I39" s="4"/>
    </row>
    <row r="40" spans="1:9" ht="68.25" x14ac:dyDescent="0.2">
      <c r="A40" s="5">
        <f t="shared" ref="A40:A48" si="10">+A39+1</f>
        <v>3</v>
      </c>
      <c r="B40" s="68" t="s">
        <v>43</v>
      </c>
      <c r="C40" s="65">
        <v>16</v>
      </c>
      <c r="D40" s="64" t="s">
        <v>44</v>
      </c>
      <c r="E40" s="16">
        <v>0</v>
      </c>
      <c r="F40" s="16">
        <v>0</v>
      </c>
      <c r="G40" s="16">
        <f t="shared" si="9"/>
        <v>0</v>
      </c>
      <c r="H40" s="59">
        <v>0</v>
      </c>
      <c r="I40" s="4"/>
    </row>
    <row r="41" spans="1:9" ht="68.25" x14ac:dyDescent="0.2">
      <c r="A41" s="5">
        <f t="shared" si="10"/>
        <v>4</v>
      </c>
      <c r="B41" s="68" t="s">
        <v>50</v>
      </c>
      <c r="C41" s="65">
        <v>10</v>
      </c>
      <c r="D41" s="64" t="s">
        <v>45</v>
      </c>
      <c r="E41" s="16">
        <v>0</v>
      </c>
      <c r="F41" s="16">
        <v>0</v>
      </c>
      <c r="G41" s="16">
        <f t="shared" si="9"/>
        <v>0</v>
      </c>
      <c r="H41" s="59">
        <v>0</v>
      </c>
      <c r="I41" s="4"/>
    </row>
    <row r="42" spans="1:9" ht="68.25" x14ac:dyDescent="0.2">
      <c r="A42" s="5">
        <f t="shared" si="10"/>
        <v>5</v>
      </c>
      <c r="B42" s="68" t="s">
        <v>50</v>
      </c>
      <c r="C42" s="65">
        <v>11</v>
      </c>
      <c r="D42" s="64" t="s">
        <v>45</v>
      </c>
      <c r="E42" s="16">
        <v>0</v>
      </c>
      <c r="F42" s="16">
        <v>0</v>
      </c>
      <c r="G42" s="16">
        <f t="shared" si="9"/>
        <v>0</v>
      </c>
      <c r="H42" s="59">
        <v>0</v>
      </c>
      <c r="I42" s="4"/>
    </row>
    <row r="43" spans="1:9" ht="51.75" customHeight="1" x14ac:dyDescent="0.2">
      <c r="A43" s="5">
        <f t="shared" si="10"/>
        <v>6</v>
      </c>
      <c r="B43" s="68" t="s">
        <v>51</v>
      </c>
      <c r="C43" s="65">
        <v>10</v>
      </c>
      <c r="D43" s="64" t="s">
        <v>46</v>
      </c>
      <c r="E43" s="16">
        <v>0</v>
      </c>
      <c r="F43" s="16">
        <v>0</v>
      </c>
      <c r="G43" s="16">
        <f t="shared" si="9"/>
        <v>0</v>
      </c>
      <c r="H43" s="59">
        <v>0</v>
      </c>
      <c r="I43" s="4"/>
    </row>
    <row r="44" spans="1:9" ht="57" x14ac:dyDescent="0.2">
      <c r="A44" s="5">
        <f t="shared" si="10"/>
        <v>7</v>
      </c>
      <c r="B44" s="68" t="s">
        <v>51</v>
      </c>
      <c r="C44" s="65">
        <v>11</v>
      </c>
      <c r="D44" s="64" t="s">
        <v>46</v>
      </c>
      <c r="E44" s="16">
        <v>0</v>
      </c>
      <c r="F44" s="16">
        <v>0</v>
      </c>
      <c r="G44" s="16">
        <f t="shared" si="9"/>
        <v>0</v>
      </c>
      <c r="H44" s="59">
        <v>0</v>
      </c>
      <c r="I44" s="4"/>
    </row>
    <row r="45" spans="1:9" ht="68.25" x14ac:dyDescent="0.2">
      <c r="A45" s="5">
        <f t="shared" si="10"/>
        <v>8</v>
      </c>
      <c r="B45" s="68" t="s">
        <v>52</v>
      </c>
      <c r="C45" s="65">
        <v>11</v>
      </c>
      <c r="D45" s="64" t="s">
        <v>47</v>
      </c>
      <c r="E45" s="16">
        <v>0</v>
      </c>
      <c r="F45" s="16">
        <v>0</v>
      </c>
      <c r="G45" s="16">
        <f t="shared" si="9"/>
        <v>0</v>
      </c>
      <c r="H45" s="59">
        <v>0</v>
      </c>
      <c r="I45" s="4"/>
    </row>
    <row r="46" spans="1:9" ht="68.25" x14ac:dyDescent="0.2">
      <c r="A46" s="5">
        <f t="shared" si="10"/>
        <v>9</v>
      </c>
      <c r="B46" s="68" t="s">
        <v>52</v>
      </c>
      <c r="C46" s="65">
        <v>16</v>
      </c>
      <c r="D46" s="64" t="s">
        <v>47</v>
      </c>
      <c r="E46" s="16">
        <v>0</v>
      </c>
      <c r="F46" s="16">
        <v>0</v>
      </c>
      <c r="G46" s="16">
        <f t="shared" si="9"/>
        <v>0</v>
      </c>
      <c r="H46" s="59">
        <v>0</v>
      </c>
      <c r="I46" s="4"/>
    </row>
    <row r="47" spans="1:9" ht="57" x14ac:dyDescent="0.2">
      <c r="A47" s="5">
        <f t="shared" si="10"/>
        <v>10</v>
      </c>
      <c r="B47" s="68" t="s">
        <v>53</v>
      </c>
      <c r="C47" s="65">
        <v>16</v>
      </c>
      <c r="D47" s="64" t="s">
        <v>48</v>
      </c>
      <c r="E47" s="16">
        <v>0</v>
      </c>
      <c r="F47" s="16">
        <v>0</v>
      </c>
      <c r="G47" s="16">
        <f t="shared" si="9"/>
        <v>0</v>
      </c>
      <c r="H47" s="59">
        <v>0</v>
      </c>
      <c r="I47" s="4"/>
    </row>
    <row r="48" spans="1:9" ht="51.75" customHeight="1" thickBot="1" x14ac:dyDescent="0.25">
      <c r="A48" s="5">
        <f t="shared" si="10"/>
        <v>11</v>
      </c>
      <c r="B48" s="69" t="s">
        <v>54</v>
      </c>
      <c r="C48" s="65">
        <v>10</v>
      </c>
      <c r="D48" s="51" t="s">
        <v>49</v>
      </c>
      <c r="E48" s="24">
        <v>0</v>
      </c>
      <c r="F48" s="24">
        <v>0</v>
      </c>
      <c r="G48" s="24">
        <f t="shared" si="9"/>
        <v>0</v>
      </c>
      <c r="H48" s="60">
        <v>0</v>
      </c>
      <c r="I48" s="4"/>
    </row>
    <row r="49" spans="1:9" ht="13.5" thickBot="1" x14ac:dyDescent="0.25">
      <c r="A49" s="5"/>
      <c r="B49" s="6"/>
      <c r="C49" s="6"/>
      <c r="D49" s="6"/>
      <c r="E49" s="6"/>
      <c r="F49" s="6"/>
      <c r="G49" s="6"/>
      <c r="H49" s="6"/>
      <c r="I49" s="4"/>
    </row>
    <row r="50" spans="1:9" ht="15.75" thickBot="1" x14ac:dyDescent="0.25">
      <c r="A50" s="5"/>
      <c r="B50" s="6"/>
      <c r="C50" s="6"/>
      <c r="D50" s="30" t="s">
        <v>35</v>
      </c>
      <c r="E50" s="32">
        <f>+E31+E8</f>
        <v>4442569960.8100004</v>
      </c>
      <c r="F50" s="32">
        <f>+F31+F8</f>
        <v>75020417.969999999</v>
      </c>
      <c r="G50" s="32">
        <f>+G31+G8</f>
        <v>4367549542.8400002</v>
      </c>
      <c r="H50" s="31">
        <f>+F50/E50</f>
        <v>1.6886716164695299E-2</v>
      </c>
      <c r="I50" s="33"/>
    </row>
    <row r="51" spans="1:9" ht="13.5" thickBot="1" x14ac:dyDescent="0.25">
      <c r="A51" s="8"/>
      <c r="B51" s="9"/>
      <c r="C51" s="9"/>
      <c r="D51" s="9"/>
      <c r="E51" s="9"/>
      <c r="F51" s="9"/>
      <c r="G51" s="9"/>
      <c r="H51" s="9"/>
      <c r="I51" s="10"/>
    </row>
    <row r="53" spans="1:9" x14ac:dyDescent="0.2">
      <c r="E53" s="1"/>
      <c r="F53" s="40"/>
    </row>
    <row r="54" spans="1:9" x14ac:dyDescent="0.2">
      <c r="F54" s="39"/>
    </row>
    <row r="55" spans="1:9" x14ac:dyDescent="0.2">
      <c r="F55" s="39"/>
    </row>
    <row r="56" spans="1:9" x14ac:dyDescent="0.2">
      <c r="F56" s="39"/>
    </row>
    <row r="57" spans="1:9" x14ac:dyDescent="0.2">
      <c r="F57" s="40"/>
    </row>
    <row r="58" spans="1:9" x14ac:dyDescent="0.2">
      <c r="F58" s="40"/>
    </row>
    <row r="59" spans="1:9" x14ac:dyDescent="0.2">
      <c r="F59" s="40"/>
    </row>
    <row r="60" spans="1:9" x14ac:dyDescent="0.2">
      <c r="F60" s="40"/>
    </row>
    <row r="61" spans="1:9" x14ac:dyDescent="0.2">
      <c r="F61" s="40"/>
    </row>
    <row r="62" spans="1:9" x14ac:dyDescent="0.2">
      <c r="F62" s="40"/>
    </row>
    <row r="63" spans="1:9" x14ac:dyDescent="0.2">
      <c r="F63" s="40"/>
    </row>
    <row r="64" spans="1:9" x14ac:dyDescent="0.2">
      <c r="F64" s="40"/>
    </row>
    <row r="65" spans="6:6" x14ac:dyDescent="0.2">
      <c r="F65" s="40"/>
    </row>
    <row r="66" spans="6:6" x14ac:dyDescent="0.2">
      <c r="F66" s="40"/>
    </row>
    <row r="67" spans="6:6" x14ac:dyDescent="0.2">
      <c r="F67" s="40"/>
    </row>
    <row r="68" spans="6:6" x14ac:dyDescent="0.2">
      <c r="F68" s="40"/>
    </row>
    <row r="69" spans="6:6" x14ac:dyDescent="0.2">
      <c r="F69" s="40"/>
    </row>
    <row r="70" spans="6:6" x14ac:dyDescent="0.2">
      <c r="F70" s="40"/>
    </row>
    <row r="71" spans="6:6" x14ac:dyDescent="0.2">
      <c r="F71" s="40"/>
    </row>
    <row r="72" spans="6:6" x14ac:dyDescent="0.2">
      <c r="F72" s="40"/>
    </row>
    <row r="73" spans="6:6" x14ac:dyDescent="0.2">
      <c r="F73" s="40"/>
    </row>
    <row r="74" spans="6:6" x14ac:dyDescent="0.2">
      <c r="F74" s="40"/>
    </row>
    <row r="75" spans="6:6" x14ac:dyDescent="0.2">
      <c r="F75" s="40"/>
    </row>
    <row r="76" spans="6:6" x14ac:dyDescent="0.2">
      <c r="F76" s="40"/>
    </row>
    <row r="77" spans="6:6" x14ac:dyDescent="0.2">
      <c r="F77" s="40"/>
    </row>
    <row r="78" spans="6:6" x14ac:dyDescent="0.2">
      <c r="F78" s="40"/>
    </row>
    <row r="79" spans="6:6" x14ac:dyDescent="0.2">
      <c r="F79" s="40"/>
    </row>
    <row r="80" spans="6:6" x14ac:dyDescent="0.2">
      <c r="F80" s="40"/>
    </row>
    <row r="81" spans="6:6" x14ac:dyDescent="0.2">
      <c r="F81" s="40"/>
    </row>
    <row r="82" spans="6:6" x14ac:dyDescent="0.2">
      <c r="F82" s="40"/>
    </row>
    <row r="83" spans="6:6" x14ac:dyDescent="0.2">
      <c r="F83" s="47"/>
    </row>
    <row r="84" spans="6:6" x14ac:dyDescent="0.2">
      <c r="F84" s="47"/>
    </row>
    <row r="85" spans="6:6" x14ac:dyDescent="0.2">
      <c r="F85" s="47"/>
    </row>
    <row r="86" spans="6:6" x14ac:dyDescent="0.2">
      <c r="F86" s="47"/>
    </row>
    <row r="87" spans="6:6" x14ac:dyDescent="0.2">
      <c r="F87" s="47"/>
    </row>
    <row r="88" spans="6:6" x14ac:dyDescent="0.2">
      <c r="F88" s="47"/>
    </row>
    <row r="89" spans="6:6" x14ac:dyDescent="0.2">
      <c r="F89" s="47"/>
    </row>
    <row r="90" spans="6:6" x14ac:dyDescent="0.2">
      <c r="F90" s="47"/>
    </row>
    <row r="91" spans="6:6" x14ac:dyDescent="0.2">
      <c r="F91" s="47"/>
    </row>
    <row r="92" spans="6:6" x14ac:dyDescent="0.2">
      <c r="F92" s="47"/>
    </row>
    <row r="93" spans="6:6" x14ac:dyDescent="0.2">
      <c r="F93" s="47"/>
    </row>
    <row r="94" spans="6:6" x14ac:dyDescent="0.2">
      <c r="F94" s="47"/>
    </row>
    <row r="95" spans="6:6" x14ac:dyDescent="0.2">
      <c r="F95" s="47"/>
    </row>
    <row r="96" spans="6:6" x14ac:dyDescent="0.2">
      <c r="F96" s="47"/>
    </row>
    <row r="97" spans="6:6" x14ac:dyDescent="0.2">
      <c r="F97" s="47"/>
    </row>
    <row r="98" spans="6:6" x14ac:dyDescent="0.2">
      <c r="F98" s="47"/>
    </row>
    <row r="99" spans="6:6" x14ac:dyDescent="0.2">
      <c r="F99" s="47"/>
    </row>
    <row r="100" spans="6:6" x14ac:dyDescent="0.2">
      <c r="F100" s="47"/>
    </row>
    <row r="101" spans="6:6" x14ac:dyDescent="0.2">
      <c r="F101" s="47"/>
    </row>
    <row r="102" spans="6:6" x14ac:dyDescent="0.2">
      <c r="F102" s="47"/>
    </row>
    <row r="103" spans="6:6" x14ac:dyDescent="0.2">
      <c r="F103" s="47"/>
    </row>
    <row r="104" spans="6:6" x14ac:dyDescent="0.2">
      <c r="F104" s="47"/>
    </row>
    <row r="105" spans="6:6" x14ac:dyDescent="0.2">
      <c r="F105" s="47"/>
    </row>
    <row r="106" spans="6:6" x14ac:dyDescent="0.2">
      <c r="F106" s="47"/>
    </row>
    <row r="107" spans="6:6" x14ac:dyDescent="0.2">
      <c r="F107" s="47"/>
    </row>
    <row r="108" spans="6:6" x14ac:dyDescent="0.2">
      <c r="F108" s="47"/>
    </row>
    <row r="109" spans="6:6" x14ac:dyDescent="0.2">
      <c r="F109" s="47"/>
    </row>
    <row r="110" spans="6:6" x14ac:dyDescent="0.2">
      <c r="F110" s="47"/>
    </row>
    <row r="111" spans="6:6" x14ac:dyDescent="0.2">
      <c r="F111" s="47"/>
    </row>
    <row r="112" spans="6:6" x14ac:dyDescent="0.2">
      <c r="F112" s="47"/>
    </row>
    <row r="113" spans="6:6" x14ac:dyDescent="0.2">
      <c r="F113" s="47"/>
    </row>
    <row r="114" spans="6:6" x14ac:dyDescent="0.2">
      <c r="F114" s="47"/>
    </row>
    <row r="115" spans="6:6" x14ac:dyDescent="0.2">
      <c r="F115" s="47"/>
    </row>
    <row r="116" spans="6:6" x14ac:dyDescent="0.2">
      <c r="F116" s="47"/>
    </row>
    <row r="117" spans="6:6" x14ac:dyDescent="0.2">
      <c r="F117" s="47"/>
    </row>
    <row r="118" spans="6:6" x14ac:dyDescent="0.2">
      <c r="F118" s="47"/>
    </row>
    <row r="119" spans="6:6" x14ac:dyDescent="0.2">
      <c r="F119" s="47"/>
    </row>
    <row r="120" spans="6:6" x14ac:dyDescent="0.2">
      <c r="F120" s="47"/>
    </row>
    <row r="121" spans="6:6" x14ac:dyDescent="0.2">
      <c r="F121" s="47"/>
    </row>
    <row r="122" spans="6:6" x14ac:dyDescent="0.2">
      <c r="F122" s="47"/>
    </row>
    <row r="123" spans="6:6" x14ac:dyDescent="0.2">
      <c r="F123" s="47"/>
    </row>
    <row r="124" spans="6:6" x14ac:dyDescent="0.2">
      <c r="F124" s="47"/>
    </row>
    <row r="125" spans="6:6" x14ac:dyDescent="0.2">
      <c r="F125" s="47"/>
    </row>
    <row r="126" spans="6:6" x14ac:dyDescent="0.2">
      <c r="F126" s="47"/>
    </row>
    <row r="127" spans="6:6" x14ac:dyDescent="0.2">
      <c r="F127" s="47"/>
    </row>
    <row r="128" spans="6:6" x14ac:dyDescent="0.2">
      <c r="F128" s="47"/>
    </row>
    <row r="129" spans="6:6" x14ac:dyDescent="0.2">
      <c r="F129" s="47"/>
    </row>
    <row r="130" spans="6:6" x14ac:dyDescent="0.2">
      <c r="F130" s="47"/>
    </row>
    <row r="131" spans="6:6" x14ac:dyDescent="0.2">
      <c r="F131" s="47"/>
    </row>
    <row r="132" spans="6:6" x14ac:dyDescent="0.2">
      <c r="F132" s="47"/>
    </row>
    <row r="133" spans="6:6" x14ac:dyDescent="0.2">
      <c r="F133" s="47"/>
    </row>
    <row r="134" spans="6:6" x14ac:dyDescent="0.2">
      <c r="F134" s="47"/>
    </row>
    <row r="135" spans="6:6" x14ac:dyDescent="0.2">
      <c r="F135" s="47"/>
    </row>
    <row r="136" spans="6:6" x14ac:dyDescent="0.2">
      <c r="F136" s="47"/>
    </row>
    <row r="137" spans="6:6" x14ac:dyDescent="0.2">
      <c r="F137" s="47"/>
    </row>
    <row r="138" spans="6:6" x14ac:dyDescent="0.2">
      <c r="F138" s="47"/>
    </row>
    <row r="139" spans="6:6" x14ac:dyDescent="0.2">
      <c r="F139" s="47"/>
    </row>
    <row r="140" spans="6:6" x14ac:dyDescent="0.2">
      <c r="F140" s="47"/>
    </row>
    <row r="141" spans="6:6" x14ac:dyDescent="0.2">
      <c r="F141" s="47"/>
    </row>
    <row r="142" spans="6:6" x14ac:dyDescent="0.2">
      <c r="F142" s="47"/>
    </row>
    <row r="143" spans="6:6" x14ac:dyDescent="0.2">
      <c r="F143" s="47"/>
    </row>
    <row r="144" spans="6:6" x14ac:dyDescent="0.2">
      <c r="F144" s="47"/>
    </row>
    <row r="145" spans="6:6" x14ac:dyDescent="0.2">
      <c r="F145" s="47"/>
    </row>
    <row r="146" spans="6:6" x14ac:dyDescent="0.2">
      <c r="F146" s="47"/>
    </row>
    <row r="147" spans="6:6" x14ac:dyDescent="0.2">
      <c r="F147" s="47"/>
    </row>
    <row r="148" spans="6:6" x14ac:dyDescent="0.2">
      <c r="F148" s="47"/>
    </row>
    <row r="149" spans="6:6" x14ac:dyDescent="0.2">
      <c r="F149" s="47"/>
    </row>
    <row r="150" spans="6:6" x14ac:dyDescent="0.2">
      <c r="F150" s="47"/>
    </row>
    <row r="151" spans="6:6" x14ac:dyDescent="0.2">
      <c r="F151" s="47"/>
    </row>
  </sheetData>
  <sheetProtection algorithmName="SHA-512" hashValue="Lw5UabBchlTepWU+HrM04PytpI3aCsc5Lq8iFkHDd7JKSaqlVeRx1peXo33GzdUi3zkATPftFa5lDbWONKZ0ZA==" saltValue="I1eWdeurpx3xbtGJHIcZ7w==" spinCount="100000" sheet="1" objects="1" scenarios="1"/>
  <mergeCells count="4">
    <mergeCell ref="A1:I1"/>
    <mergeCell ref="A2:I2"/>
    <mergeCell ref="E3:G3"/>
    <mergeCell ref="B5:E5"/>
  </mergeCells>
  <printOptions horizontalCentered="1" verticalCentered="1"/>
  <pageMargins left="0.74803149606299213" right="0.74803149606299213" top="0.39370078740157483" bottom="0.98425196850393704" header="0" footer="0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RESERVA A ENERO</vt:lpstr>
    </vt:vector>
  </TitlesOfParts>
  <Company>PRESIDENCIA DE LA REPUBLICA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LQUIROGA</dc:creator>
  <cp:lastModifiedBy>German Elias Romero Cruz</cp:lastModifiedBy>
  <cp:lastPrinted>2018-01-30T21:05:14Z</cp:lastPrinted>
  <dcterms:created xsi:type="dcterms:W3CDTF">2006-01-04T16:50:18Z</dcterms:created>
  <dcterms:modified xsi:type="dcterms:W3CDTF">2018-05-25T15:34:09Z</dcterms:modified>
</cp:coreProperties>
</file>