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365uact-my.sharepoint.com/personal/gloria_serna_renovacionterritorio_gov_co/Documents/Documentos/Planes dependencias/2025/Finales 2025/"/>
    </mc:Choice>
  </mc:AlternateContent>
  <xr:revisionPtr revIDLastSave="10" documentId="8_{922B5F82-A9CB-449B-8C30-D736297C5823}" xr6:coauthVersionLast="47" xr6:coauthVersionMax="47" xr10:uidLastSave="{1839E682-4CC4-43E7-BB12-5910FDF04500}"/>
  <bookViews>
    <workbookView xWindow="-120" yWindow="-120" windowWidth="29040" windowHeight="15840" xr2:uid="{C0F9F897-A0A3-48E7-AE59-8782346EE95C}"/>
  </bookViews>
  <sheets>
    <sheet name="PLAN ACCION 2025" sheetId="1" r:id="rId1"/>
  </sheets>
  <definedNames>
    <definedName name="Dependenci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4" i="1" l="1"/>
  <c r="BJ15" i="1"/>
  <c r="BL15" i="1" s="1"/>
  <c r="BK16" i="1"/>
  <c r="BL13" i="1"/>
  <c r="BL12" i="1"/>
  <c r="BL14" i="1" l="1"/>
  <c r="BL16" i="1" s="1"/>
  <c r="BJ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G16" i="1"/>
  <c r="BE16" i="1"/>
  <c r="H16" i="1"/>
  <c r="BZ15" i="1"/>
  <c r="CA15" i="1" s="1"/>
  <c r="BZ14" i="1"/>
  <c r="CA14" i="1" s="1"/>
  <c r="BZ13" i="1"/>
  <c r="CA13" i="1" s="1"/>
  <c r="BZ12" i="1"/>
  <c r="CA12" i="1" s="1"/>
  <c r="CA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Amparo Serna Correa</author>
    <author>SANDRA</author>
  </authors>
  <commentList>
    <comment ref="I11" authorId="0" shapeId="0" xr:uid="{B385E0E4-8751-44F9-8690-D56D71BAF6E3}">
      <text>
        <r>
          <rPr>
            <sz val="9"/>
            <color indexed="81"/>
            <rFont val="Tahoma"/>
            <family val="2"/>
          </rPr>
          <t>Aplica solo para las dependencias que están conformadas por GIT.</t>
        </r>
      </text>
    </comment>
    <comment ref="J11" authorId="1" shapeId="0" xr:uid="{27B52FF1-5707-4FB5-8D67-3573B9538D8B}">
      <text>
        <r>
          <rPr>
            <sz val="9"/>
            <color indexed="81"/>
            <rFont val="Tahoma"/>
            <family val="2"/>
          </rPr>
          <t>indique si  la actividad se presentará en $, número o %.</t>
        </r>
      </text>
    </comment>
    <comment ref="K11" authorId="1" shapeId="0" xr:uid="{3B47052A-7706-4DB9-B839-049E3226A220}">
      <text>
        <r>
          <rPr>
            <sz val="9"/>
            <color indexed="81"/>
            <rFont val="Tahoma"/>
            <family val="2"/>
          </rPr>
          <t xml:space="preserve">Mensual, bimestral, trimestral, cuatrimestral, semestral, anual.  </t>
        </r>
      </text>
    </comment>
  </commentList>
</comments>
</file>

<file path=xl/sharedStrings.xml><?xml version="1.0" encoding="utf-8"?>
<sst xmlns="http://schemas.openxmlformats.org/spreadsheetml/2006/main" count="149" uniqueCount="97">
  <si>
    <t>FORMULACIÓN Y SEGUIMIENTO PLAN DE ACCIÓN POR DEPENDENCIAS</t>
  </si>
  <si>
    <t>FM-DE-03</t>
  </si>
  <si>
    <t>DIRECCIONAMIENTO ESTRATÉGICO</t>
  </si>
  <si>
    <t>VERSIÓN: 07</t>
  </si>
  <si>
    <t>OFICINA DE PLANEACIÓN</t>
  </si>
  <si>
    <t>Fecha de publicación: 27-06-2025</t>
  </si>
  <si>
    <t>DEPENDENCIA</t>
  </si>
  <si>
    <t>OFICIA DE TECNOLOGÍAS DE LA INFORMACIÓN</t>
  </si>
  <si>
    <t>VIGENCIA</t>
  </si>
  <si>
    <t>FORMATO PLAN DE ACCIÓN  (FORMULACION Y SEGUIMIENTO)</t>
  </si>
  <si>
    <t>1.  ESTRATEGIAS, PRODUCTOS Y ACTIVIDADES</t>
  </si>
  <si>
    <t>2. RECURSOS ASOCIADOS AL PLAN DE ACCIÓN</t>
  </si>
  <si>
    <t>No.</t>
  </si>
  <si>
    <t>1.1  LINEA ESTRATÉGICA</t>
  </si>
  <si>
    <t>1.2. OBJETIVO ESTRATÉGICO</t>
  </si>
  <si>
    <t>1.3. PRODUCTO ESTRATEGICO</t>
  </si>
  <si>
    <t>1.4. INDICADOR</t>
  </si>
  <si>
    <t>1.5. DETALLE DE LA PROGRAMACION DE LAS ACTIVIDADES</t>
  </si>
  <si>
    <t>1.6. SEGUIMIENTO A LA EJECUCIÓN DE ACTIVIDADES</t>
  </si>
  <si>
    <t xml:space="preserve">1.6.2 OBSERVACIONES </t>
  </si>
  <si>
    <t>1.6.3
MEDIO DE VERIFICACIÓN (SOPORTE)</t>
  </si>
  <si>
    <t>1.7. RESULTADO AVANCE ACTIVIDADES (PORCENTAJE)</t>
  </si>
  <si>
    <t>1.7.1 % META PROGRAMADA PERIODO</t>
  </si>
  <si>
    <t>1.7.2 % META PROGRAMADA PERIODO (PONDERADO)</t>
  </si>
  <si>
    <t>1.7.3
% AVANCE PERIODO</t>
  </si>
  <si>
    <t>1.7.4 (PONDERADO)
% AVANCE PERIODO</t>
  </si>
  <si>
    <t>1.7.5 ALERTAS</t>
  </si>
  <si>
    <t>2.1 RECURSOS FINANCIEROS PGN (CIFRAS EN MILLONES DE PESOS)</t>
  </si>
  <si>
    <t>2.2 RECURSOS FINANCIEROS FCP (CIFRAS EN MILLONES DE PESOS)</t>
  </si>
  <si>
    <t>2.3 TOTAL RECURSOS FINANCIEROS (CIFRAS EN MILLONES DE PESOS)</t>
  </si>
  <si>
    <t>2.4 RUBRO</t>
  </si>
  <si>
    <t>2.5 REPORTE PRESUPUESTAL (MILLONES DE PESOS)</t>
  </si>
  <si>
    <t>2.6 Meta Acumulado Presupuestal (millones de pesos)</t>
  </si>
  <si>
    <t>2.7
%AVANCE</t>
  </si>
  <si>
    <t>2.8 COMENTARIOS</t>
  </si>
  <si>
    <t>1.5.1 DESCRIPCIÓN DE LA ACTIVIDAD</t>
  </si>
  <si>
    <t>1.5.2  DESCRIPCIÓN DE LA META (CANTIDAD)</t>
  </si>
  <si>
    <t>1.5.3 PONDERACIÓN DE LA META</t>
  </si>
  <si>
    <t>1.5.4 PONDERACIÓN GENERAL METAS GIT</t>
  </si>
  <si>
    <t>1.5.5 UNIDAD DE MEDIDA</t>
  </si>
  <si>
    <t>1.5.6 FRECUENCIA DE MEDICIÓN</t>
  </si>
  <si>
    <t>1.5.7 FECHA DE INICIO</t>
  </si>
  <si>
    <t>1.5.8 FECHA DE FINALIZACIÓN</t>
  </si>
  <si>
    <t>1.5.9 RESPONSABLE DE LA ACTIVIDAD</t>
  </si>
  <si>
    <t>1.5.10 FUENTE DE VERIFICACIÓN</t>
  </si>
  <si>
    <t>1.5.11 CRITERIO DE MEDICIÓN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</si>
  <si>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</si>
  <si>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</si>
  <si>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</si>
  <si>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</si>
  <si>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</si>
  <si>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</si>
  <si>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</si>
  <si>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</si>
  <si>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</si>
  <si>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</si>
  <si>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</si>
  <si>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</si>
  <si>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TOTAL PROGRAMADO</t>
  </si>
  <si>
    <t>1.6.1
AVANCE - ACUMULADO</t>
  </si>
  <si>
    <t xml:space="preserve">Gestión del cambio encaminado a la territorialización del Talento Humano de la ART. </t>
  </si>
  <si>
    <t>Garantizar una gestión efectiva que responda a las necesidades de los usuarios y/o ciudadanos internos y externos con altos estándares de calidad</t>
  </si>
  <si>
    <t>Seguridad Digital</t>
  </si>
  <si>
    <t>% de Actividades realizadas según Plan Seguridad y Privacidad de la Información</t>
  </si>
  <si>
    <t>Implementar Plan de Seguridad y Privacidad de la Información</t>
  </si>
  <si>
    <t>NA</t>
  </si>
  <si>
    <t>Porcentaje</t>
  </si>
  <si>
    <t>Trimestral</t>
  </si>
  <si>
    <t>Oficina de Tecnologías de la Información</t>
  </si>
  <si>
    <t>Plan de seguridad y privacidad de la información</t>
  </si>
  <si>
    <t>1 trimestre: 10% de avance de actividades del Plan de Seguridad y Privacidad de la Información.
2 trimestre: 35 % de avance de las actividades del Plan de Seguridad y privacidad de la información.
3 trimestre: 65 % de avance de las actividades del Plan de Seguridad y privacidad de la información.
4 trimestre: 100 % de avance de las actividades del Plan de Seguridad y privacidad de la información.</t>
  </si>
  <si>
    <t>% Actividades realizadas del  Plan de Tratamiento de Riesgos</t>
  </si>
  <si>
    <t>Implementar del Plan de Tratamiento de Riesgos</t>
  </si>
  <si>
    <t>Plan de tratamiento de riesgos</t>
  </si>
  <si>
    <t>1 trimestre: 10% de avace de actividades del Plan de Tratamiento de riesgos de seguridad digital.
2 trimestre: 35 % dde implementación de actividades del Plan de Tratamiento de riesgos de seguridad digital.
3 trimestre: 65 % de implementación de actividades del Plan de Tratamiento de riesgos de seguridad digital.
4 trimestre: 100% de implementación de actividades del Plan de Tratamiento de riesgos de seguridad digital.</t>
  </si>
  <si>
    <t>Gobierno Digital</t>
  </si>
  <si>
    <t xml:space="preserve">% Proyectos TI ejecutados  </t>
  </si>
  <si>
    <t>Implementar los proyectos del PETI</t>
  </si>
  <si>
    <t>Indicadores PETI</t>
  </si>
  <si>
    <t>1 trimestre: 10% de ejecución de Actividades 2025 del PETI
2 trimestre:35% de ejecución de Actividades 2025 del PETI
3 trimestre: 65% de ejecución de Actividades 2025 del PETI
4 trimestre:  100% de ejecución de Actividades 2025 del PETI</t>
  </si>
  <si>
    <t>Reportes de mesa de servicios</t>
  </si>
  <si>
    <t>% de solicitudes de TI atendidas a través de la mesa de servicios</t>
  </si>
  <si>
    <t>Reporte de las solcitudes atendidas por TI a través de la mesa de servicios</t>
  </si>
  <si>
    <t>100% de las solicitudes de TI atendidas</t>
  </si>
  <si>
    <t>1 trimestre: 100% de requerimientos de TI atendidas
2 trimestre: 100% de requerimientos de TI atendidas
3 trimestre: 100% de requerimientos de TI atendidas
4 trimestre: 100% de requerimientos de TI atendidas</t>
  </si>
  <si>
    <t>TOTALES</t>
  </si>
  <si>
    <t>CONTROL DEL  DOCUMENTO</t>
  </si>
  <si>
    <r>
      <rPr>
        <b/>
        <sz val="11"/>
        <rFont val="Arial Narrow"/>
        <family val="2"/>
      </rPr>
      <t>VERSIÓN 1</t>
    </r>
    <r>
      <rPr>
        <sz val="11"/>
        <rFont val="Arial Narrow"/>
        <family val="2"/>
      </rPr>
      <t xml:space="preserve">. </t>
    </r>
  </si>
  <si>
    <t>Publicación</t>
  </si>
  <si>
    <t>APROBACIÓN</t>
  </si>
  <si>
    <t xml:space="preserve">Directora de Información y Prospectiva. Cristina González Pérez. Fecha: 26/01/2024 </t>
  </si>
  <si>
    <t>100% de ejecución de actividades del Plan de Seguridad y privacidad de la información  establecido.</t>
  </si>
  <si>
    <t>100% de ejecución de actividades del Plan de tratamiento de riesgos de seguridad digital establecido</t>
  </si>
  <si>
    <t>100% de las Actividades 2025  del Plan Estratégico de Tecnología de la Información implementadas</t>
  </si>
  <si>
    <t>C-0299-1000-1-53105B-0299054-02</t>
  </si>
  <si>
    <t>C-0299-1000-1-53105B-0299066-02</t>
  </si>
  <si>
    <t>Jefe oficina de tecnologías de la información.  Freddy Alejandro Aguas Barbosa. Fecha: 30/01/2025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</si>
</sst>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(&quot;$&quot;\ * #,##0.00_);_(&quot;$&quot;\ * \(#,##0.00\);_(&quot;$&quot;\ 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8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b/>
      <sz val="10"/>
      <color theme="0" tint="-4.9989318521683403E-2"/>
      <name val="Arial Narrow"/>
      <family val="2"/>
    </font>
    <font>
      <b/>
      <sz val="9"/>
      <color theme="0" tint="-4.9989318521683403E-2"/>
      <name val="Arial Narrow"/>
      <family val="2"/>
    </font>
    <font>
      <b/>
      <sz val="10"/>
      <color theme="2" tint="-0.749992370372631"/>
      <name val="Arial Narrow"/>
      <family val="2"/>
    </font>
    <font>
      <b/>
      <sz val="9"/>
      <color theme="2" tint="-0.749992370372631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9"/>
      <color indexed="81"/>
      <name val="Tahoma"/>
      <family val="2"/>
    </font>
    <font>
      <sz val="9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727629"/>
        <bgColor indexed="64"/>
      </patternFill>
    </fill>
    <fill>
      <patternFill patternType="solid">
        <fgColor rgb="FF898989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rgb="FFCCFFFF"/>
      </patternFill>
    </fill>
    <fill>
      <patternFill patternType="solid">
        <fgColor rgb="FF898989"/>
        <bgColor rgb="FF000000"/>
      </patternFill>
    </fill>
    <fill>
      <patternFill patternType="solid">
        <fgColor rgb="FF898989"/>
        <bgColor indexed="41"/>
      </patternFill>
    </fill>
    <fill>
      <patternFill patternType="solid">
        <fgColor rgb="FFEBEBEB"/>
        <bgColor rgb="FF000000"/>
      </patternFill>
    </fill>
    <fill>
      <patternFill patternType="solid">
        <fgColor rgb="FFEBEBEB"/>
        <bgColor indexed="41"/>
      </patternFill>
    </fill>
    <fill>
      <patternFill patternType="solid">
        <fgColor rgb="FFE2E2E2"/>
        <bgColor rgb="FF008000"/>
      </patternFill>
    </fill>
    <fill>
      <patternFill patternType="solid">
        <fgColor rgb="FF727629"/>
        <bgColor rgb="FF000000"/>
      </patternFill>
    </fill>
    <fill>
      <patternFill patternType="solid">
        <fgColor rgb="FF727629"/>
        <bgColor indexed="41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E2E2E2"/>
        <bgColor indexed="41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9" fontId="20" fillId="0" borderId="1" xfId="2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/>
    </xf>
    <xf numFmtId="0" fontId="16" fillId="11" borderId="35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37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" fillId="0" borderId="38" xfId="0" applyFont="1" applyBorder="1"/>
    <xf numFmtId="0" fontId="16" fillId="12" borderId="3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 wrapText="1"/>
    </xf>
    <xf numFmtId="0" fontId="16" fillId="11" borderId="41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3" borderId="2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13" borderId="42" xfId="0" applyFont="1" applyFill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7" fillId="15" borderId="1" xfId="0" applyFont="1" applyFill="1" applyBorder="1" applyAlignment="1">
      <alignment horizontal="center" vertical="center" wrapText="1"/>
    </xf>
    <xf numFmtId="164" fontId="22" fillId="0" borderId="18" xfId="0" applyNumberFormat="1" applyFont="1" applyBorder="1"/>
    <xf numFmtId="9" fontId="22" fillId="0" borderId="18" xfId="2" applyFont="1" applyBorder="1"/>
    <xf numFmtId="165" fontId="2" fillId="0" borderId="1" xfId="1" applyFont="1" applyBorder="1"/>
    <xf numFmtId="165" fontId="6" fillId="0" borderId="18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/>
    <xf numFmtId="0" fontId="6" fillId="0" borderId="49" xfId="0" applyFont="1" applyBorder="1" applyAlignment="1">
      <alignment vertical="center" wrapText="1"/>
    </xf>
    <xf numFmtId="9" fontId="19" fillId="0" borderId="1" xfId="2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4" fontId="20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justify" vertical="center" wrapText="1"/>
    </xf>
    <xf numFmtId="9" fontId="20" fillId="0" borderId="18" xfId="2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51" xfId="0" applyFont="1" applyBorder="1" applyAlignment="1">
      <alignment horizontal="justify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3" fillId="16" borderId="43" xfId="0" applyFont="1" applyFill="1" applyBorder="1" applyAlignment="1">
      <alignment horizontal="center" vertical="center" wrapText="1"/>
    </xf>
    <xf numFmtId="0" fontId="23" fillId="16" borderId="44" xfId="0" applyFont="1" applyFill="1" applyBorder="1" applyAlignment="1">
      <alignment horizontal="center" vertical="center" wrapText="1"/>
    </xf>
    <xf numFmtId="0" fontId="23" fillId="16" borderId="45" xfId="0" applyFont="1" applyFill="1" applyBorder="1" applyAlignment="1">
      <alignment horizontal="center" vertical="center" wrapText="1"/>
    </xf>
    <xf numFmtId="0" fontId="23" fillId="16" borderId="46" xfId="0" applyFont="1" applyFill="1" applyBorder="1" applyAlignment="1">
      <alignment horizontal="center" vertical="center" wrapText="1"/>
    </xf>
    <xf numFmtId="0" fontId="23" fillId="16" borderId="47" xfId="0" applyFont="1" applyFill="1" applyBorder="1" applyAlignment="1">
      <alignment horizontal="center" vertical="center" wrapText="1"/>
    </xf>
    <xf numFmtId="0" fontId="23" fillId="16" borderId="48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6" fillId="12" borderId="23" xfId="0" applyFont="1" applyFill="1" applyBorder="1" applyAlignment="1">
      <alignment horizontal="center" vertical="center" wrapText="1"/>
    </xf>
    <xf numFmtId="0" fontId="16" fillId="12" borderId="30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2" borderId="22" xfId="0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2" fillId="0" borderId="1" xfId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0</xdr:rowOff>
    </xdr:from>
    <xdr:to>
      <xdr:col>3</xdr:col>
      <xdr:colOff>545846</xdr:colOff>
      <xdr:row>3</xdr:row>
      <xdr:rowOff>1088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89DE95-0E5A-430E-B8C5-71BE556A89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2"/>
        <a:stretch/>
      </xdr:blipFill>
      <xdr:spPr>
        <a:xfrm>
          <a:off x="1584960" y="0"/>
          <a:ext cx="2119649" cy="1022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D07A-EC2B-4DFA-9215-AB57895F4472}">
  <sheetPr>
    <pageSetUpPr fitToPage="1"/>
  </sheetPr>
  <dimension ref="A1:CC31"/>
  <sheetViews>
    <sheetView showGridLines="0" tabSelected="1" topLeftCell="A4" zoomScale="70" zoomScaleNormal="70" zoomScaleSheetLayoutView="80" workbookViewId="0">
      <selection activeCell="BK22" sqref="BK22"/>
    </sheetView>
  </sheetViews>
  <sheetFormatPr baseColWidth="10" defaultColWidth="11.5703125" defaultRowHeight="16.5" x14ac:dyDescent="0.3"/>
  <cols>
    <col min="1" max="1" width="3.7109375" style="1" customWidth="1"/>
    <col min="2" max="2" width="17.85546875" style="1" customWidth="1"/>
    <col min="3" max="3" width="22" style="1" customWidth="1"/>
    <col min="4" max="4" width="16.85546875" style="1" customWidth="1"/>
    <col min="5" max="5" width="30.85546875" style="1" customWidth="1"/>
    <col min="6" max="6" width="29.5703125" style="1" customWidth="1"/>
    <col min="7" max="7" width="31.7109375" style="1" customWidth="1"/>
    <col min="8" max="8" width="13.28515625" style="1" customWidth="1"/>
    <col min="9" max="9" width="5.140625" style="1" hidden="1" customWidth="1"/>
    <col min="10" max="10" width="14.28515625" style="1" customWidth="1"/>
    <col min="11" max="11" width="14.7109375" style="1" customWidth="1"/>
    <col min="12" max="12" width="14.42578125" style="1" customWidth="1"/>
    <col min="13" max="13" width="16.140625" style="1" customWidth="1"/>
    <col min="14" max="14" width="18.7109375" style="1" customWidth="1"/>
    <col min="15" max="15" width="18.28515625" style="1" customWidth="1"/>
    <col min="16" max="16" width="50.5703125" style="1" customWidth="1"/>
    <col min="17" max="28" width="7.28515625" style="1" customWidth="1"/>
    <col min="29" max="29" width="10.42578125" style="1" customWidth="1"/>
    <col min="30" max="41" width="6.28515625" style="1" hidden="1" customWidth="1"/>
    <col min="42" max="42" width="14" style="1" hidden="1" customWidth="1"/>
    <col min="43" max="43" width="24" style="1" hidden="1" customWidth="1"/>
    <col min="44" max="44" width="17.7109375" style="1" hidden="1" customWidth="1"/>
    <col min="45" max="56" width="7.28515625" style="1" hidden="1" customWidth="1"/>
    <col min="57" max="58" width="15.7109375" style="1" hidden="1" customWidth="1"/>
    <col min="59" max="59" width="12.5703125" style="1" hidden="1" customWidth="1"/>
    <col min="60" max="60" width="16.140625" style="1" hidden="1" customWidth="1"/>
    <col min="61" max="61" width="16" style="1" hidden="1" customWidth="1"/>
    <col min="62" max="65" width="15.42578125" style="1" customWidth="1"/>
    <col min="66" max="77" width="0" style="1" hidden="1" customWidth="1"/>
    <col min="78" max="78" width="15.28515625" style="1" hidden="1" customWidth="1"/>
    <col min="79" max="79" width="15.140625" style="1" hidden="1" customWidth="1"/>
    <col min="80" max="80" width="21.7109375" style="1" hidden="1" customWidth="1"/>
    <col min="81" max="16384" width="11.5703125" style="1"/>
  </cols>
  <sheetData>
    <row r="1" spans="1:81" ht="36.75" customHeight="1" x14ac:dyDescent="0.3">
      <c r="A1" s="138"/>
      <c r="B1" s="138"/>
      <c r="C1" s="138"/>
      <c r="D1" s="138"/>
      <c r="E1" s="139" t="s">
        <v>0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 t="s">
        <v>1</v>
      </c>
      <c r="BV1" s="139"/>
      <c r="BW1" s="139"/>
      <c r="BX1" s="139"/>
      <c r="BY1" s="139"/>
      <c r="BZ1" s="139"/>
      <c r="CA1" s="139"/>
      <c r="CB1" s="139"/>
    </row>
    <row r="2" spans="1:81" ht="24" customHeight="1" x14ac:dyDescent="0.3">
      <c r="A2" s="138"/>
      <c r="B2" s="138"/>
      <c r="C2" s="138"/>
      <c r="D2" s="138"/>
      <c r="E2" s="139" t="s">
        <v>2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 t="s">
        <v>3</v>
      </c>
      <c r="BV2" s="139"/>
      <c r="BW2" s="139"/>
      <c r="BX2" s="139"/>
      <c r="BY2" s="139"/>
      <c r="BZ2" s="139"/>
      <c r="CA2" s="139"/>
      <c r="CB2" s="139"/>
    </row>
    <row r="3" spans="1:81" ht="20.25" customHeight="1" x14ac:dyDescent="0.3">
      <c r="A3" s="138"/>
      <c r="B3" s="138"/>
      <c r="C3" s="138"/>
      <c r="D3" s="138"/>
      <c r="E3" s="140" t="s">
        <v>4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2"/>
      <c r="BU3" s="139" t="s">
        <v>5</v>
      </c>
      <c r="BV3" s="139"/>
      <c r="BW3" s="139"/>
      <c r="BX3" s="139"/>
      <c r="BY3" s="139"/>
      <c r="BZ3" s="139"/>
      <c r="CA3" s="139"/>
      <c r="CB3" s="139"/>
    </row>
    <row r="4" spans="1:81" ht="20.25" customHeight="1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2"/>
      <c r="BK4" s="2"/>
      <c r="BL4" s="2"/>
      <c r="BM4" s="2"/>
    </row>
    <row r="5" spans="1:81" ht="37.5" customHeight="1" x14ac:dyDescent="0.3">
      <c r="A5" s="111" t="s">
        <v>6</v>
      </c>
      <c r="B5" s="111"/>
      <c r="C5" s="111"/>
      <c r="D5" s="111"/>
      <c r="E5" s="112" t="s">
        <v>7</v>
      </c>
      <c r="F5" s="112"/>
      <c r="G5" s="112"/>
      <c r="H5" s="112"/>
      <c r="I5" s="112"/>
      <c r="J5" s="112"/>
      <c r="K5" s="112"/>
      <c r="L5" s="112"/>
      <c r="M5" s="113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</row>
    <row r="6" spans="1:81" ht="33.75" customHeight="1" x14ac:dyDescent="0.3">
      <c r="A6" s="115" t="s">
        <v>8</v>
      </c>
      <c r="B6" s="116"/>
      <c r="C6" s="116"/>
      <c r="D6" s="117"/>
      <c r="E6" s="118">
        <v>2025</v>
      </c>
      <c r="F6" s="119"/>
      <c r="G6" s="119"/>
      <c r="H6" s="119"/>
      <c r="I6" s="119"/>
      <c r="J6" s="119"/>
      <c r="K6" s="119"/>
      <c r="L6" s="120"/>
      <c r="M6" s="113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</row>
    <row r="7" spans="1:81" ht="15" customHeight="1" x14ac:dyDescent="0.3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2"/>
      <c r="BK7" s="2"/>
      <c r="BL7" s="2"/>
      <c r="BM7" s="2"/>
    </row>
    <row r="8" spans="1:81" ht="40.5" customHeight="1" x14ac:dyDescent="0.3">
      <c r="A8" s="122" t="s">
        <v>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4"/>
    </row>
    <row r="9" spans="1:81" ht="40.5" customHeight="1" x14ac:dyDescent="0.3">
      <c r="A9" s="125" t="s">
        <v>10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7"/>
      <c r="BJ9" s="128" t="s">
        <v>11</v>
      </c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9"/>
    </row>
    <row r="10" spans="1:81" ht="41.25" customHeight="1" x14ac:dyDescent="0.3">
      <c r="A10" s="130" t="s">
        <v>12</v>
      </c>
      <c r="B10" s="105" t="s">
        <v>13</v>
      </c>
      <c r="C10" s="105" t="s">
        <v>14</v>
      </c>
      <c r="D10" s="105" t="s">
        <v>15</v>
      </c>
      <c r="E10" s="105" t="s">
        <v>16</v>
      </c>
      <c r="F10" s="107" t="s">
        <v>17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9"/>
      <c r="AD10" s="89" t="s">
        <v>18</v>
      </c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90" t="s">
        <v>19</v>
      </c>
      <c r="AR10" s="90" t="s">
        <v>20</v>
      </c>
      <c r="AS10" s="92" t="s">
        <v>21</v>
      </c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87" t="s">
        <v>22</v>
      </c>
      <c r="BF10" s="87" t="s">
        <v>23</v>
      </c>
      <c r="BG10" s="87" t="s">
        <v>24</v>
      </c>
      <c r="BH10" s="87" t="s">
        <v>25</v>
      </c>
      <c r="BI10" s="87" t="s">
        <v>26</v>
      </c>
      <c r="BJ10" s="85" t="s">
        <v>27</v>
      </c>
      <c r="BK10" s="85" t="s">
        <v>28</v>
      </c>
      <c r="BL10" s="85" t="s">
        <v>29</v>
      </c>
      <c r="BM10" s="85" t="s">
        <v>30</v>
      </c>
      <c r="BN10" s="134" t="s">
        <v>31</v>
      </c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5"/>
      <c r="BZ10" s="136" t="s">
        <v>32</v>
      </c>
      <c r="CA10" s="136" t="s">
        <v>33</v>
      </c>
      <c r="CB10" s="132" t="s">
        <v>34</v>
      </c>
    </row>
    <row r="11" spans="1:81" ht="52.5" customHeight="1" x14ac:dyDescent="0.3">
      <c r="A11" s="131"/>
      <c r="B11" s="106"/>
      <c r="C11" s="106"/>
      <c r="D11" s="106"/>
      <c r="E11" s="106"/>
      <c r="F11" s="3" t="s">
        <v>35</v>
      </c>
      <c r="G11" s="4" t="s">
        <v>36</v>
      </c>
      <c r="H11" s="5" t="s">
        <v>37</v>
      </c>
      <c r="I11" s="5" t="s">
        <v>38</v>
      </c>
      <c r="J11" s="5" t="s">
        <v>39</v>
      </c>
      <c r="K11" s="5" t="s">
        <v>40</v>
      </c>
      <c r="L11" s="4" t="s">
        <v>41</v>
      </c>
      <c r="M11" s="5" t="s">
        <v>42</v>
      </c>
      <c r="N11" s="5" t="s">
        <v>43</v>
      </c>
      <c r="O11" s="5" t="s">
        <v>44</v>
      </c>
      <c r="P11" s="4" t="s">
        <v>45</v>
      </c>
      <c r="Q11" s="6" t="s">
        <v>46</v>
      </c>
      <c r="R11" s="6" t="s">
        <v>47</v>
      </c>
      <c r="S11" s="6" t="s">
        <v>48</v>
      </c>
      <c r="T11" s="6" t="s">
        <v>49</v>
      </c>
      <c r="U11" s="6" t="s">
        <v>50</v>
      </c>
      <c r="V11" s="6" t="s">
        <v>51</v>
      </c>
      <c r="W11" s="6" t="s">
        <v>52</v>
      </c>
      <c r="X11" s="6" t="s">
        <v>53</v>
      </c>
      <c r="Y11" s="6" t="s">
        <v>54</v>
      </c>
      <c r="Z11" s="6" t="s">
        <v>55</v>
      </c>
      <c r="AA11" s="6" t="s">
        <v>56</v>
      </c>
      <c r="AB11" s="6" t="s">
        <v>57</v>
      </c>
      <c r="AC11" s="7" t="s">
        <v>58</v>
      </c>
      <c r="AD11" s="8" t="s">
        <v>46</v>
      </c>
      <c r="AE11" s="8" t="s">
        <v>47</v>
      </c>
      <c r="AF11" s="8" t="s">
        <v>48</v>
      </c>
      <c r="AG11" s="8" t="s">
        <v>49</v>
      </c>
      <c r="AH11" s="8" t="s">
        <v>50</v>
      </c>
      <c r="AI11" s="8" t="s">
        <v>51</v>
      </c>
      <c r="AJ11" s="8" t="s">
        <v>52</v>
      </c>
      <c r="AK11" s="8" t="s">
        <v>53</v>
      </c>
      <c r="AL11" s="8" t="s">
        <v>54</v>
      </c>
      <c r="AM11" s="8" t="s">
        <v>55</v>
      </c>
      <c r="AN11" s="8" t="s">
        <v>56</v>
      </c>
      <c r="AO11" s="8" t="s">
        <v>57</v>
      </c>
      <c r="AP11" s="9" t="s">
        <v>59</v>
      </c>
      <c r="AQ11" s="91"/>
      <c r="AR11" s="91"/>
      <c r="AS11" s="10" t="s">
        <v>46</v>
      </c>
      <c r="AT11" s="10" t="s">
        <v>47</v>
      </c>
      <c r="AU11" s="10" t="s">
        <v>48</v>
      </c>
      <c r="AV11" s="10" t="s">
        <v>49</v>
      </c>
      <c r="AW11" s="10" t="s">
        <v>50</v>
      </c>
      <c r="AX11" s="10" t="s">
        <v>51</v>
      </c>
      <c r="AY11" s="10" t="s">
        <v>52</v>
      </c>
      <c r="AZ11" s="10" t="s">
        <v>53</v>
      </c>
      <c r="BA11" s="10" t="s">
        <v>54</v>
      </c>
      <c r="BB11" s="10" t="s">
        <v>55</v>
      </c>
      <c r="BC11" s="10" t="s">
        <v>56</v>
      </c>
      <c r="BD11" s="10" t="s">
        <v>57</v>
      </c>
      <c r="BE11" s="88"/>
      <c r="BF11" s="88"/>
      <c r="BG11" s="88"/>
      <c r="BH11" s="88"/>
      <c r="BI11" s="88"/>
      <c r="BJ11" s="86"/>
      <c r="BK11" s="86"/>
      <c r="BL11" s="86"/>
      <c r="BM11" s="86"/>
      <c r="BN11" s="11" t="s">
        <v>46</v>
      </c>
      <c r="BO11" s="12" t="s">
        <v>47</v>
      </c>
      <c r="BP11" s="12" t="s">
        <v>48</v>
      </c>
      <c r="BQ11" s="11" t="s">
        <v>49</v>
      </c>
      <c r="BR11" s="13" t="s">
        <v>50</v>
      </c>
      <c r="BS11" s="13" t="s">
        <v>51</v>
      </c>
      <c r="BT11" s="12" t="s">
        <v>52</v>
      </c>
      <c r="BU11" s="11" t="s">
        <v>53</v>
      </c>
      <c r="BV11" s="11" t="s">
        <v>54</v>
      </c>
      <c r="BW11" s="11" t="s">
        <v>55</v>
      </c>
      <c r="BX11" s="14" t="s">
        <v>56</v>
      </c>
      <c r="BY11" s="12" t="s">
        <v>57</v>
      </c>
      <c r="BZ11" s="137"/>
      <c r="CA11" s="137"/>
      <c r="CB11" s="133"/>
    </row>
    <row r="12" spans="1:81" ht="104.25" customHeight="1" x14ac:dyDescent="0.3">
      <c r="A12" s="15">
        <v>1</v>
      </c>
      <c r="B12" s="93" t="s">
        <v>60</v>
      </c>
      <c r="C12" s="93" t="s">
        <v>61</v>
      </c>
      <c r="D12" s="16" t="s">
        <v>62</v>
      </c>
      <c r="E12" s="17" t="s">
        <v>63</v>
      </c>
      <c r="F12" s="17" t="s">
        <v>64</v>
      </c>
      <c r="G12" s="64" t="s">
        <v>91</v>
      </c>
      <c r="H12" s="62">
        <v>0.4</v>
      </c>
      <c r="I12" s="63" t="s">
        <v>65</v>
      </c>
      <c r="J12" s="41" t="s">
        <v>66</v>
      </c>
      <c r="K12" s="64" t="s">
        <v>67</v>
      </c>
      <c r="L12" s="65">
        <v>45658</v>
      </c>
      <c r="M12" s="65">
        <v>46022</v>
      </c>
      <c r="N12" s="64" t="s">
        <v>68</v>
      </c>
      <c r="O12" s="64" t="s">
        <v>69</v>
      </c>
      <c r="P12" s="64" t="s">
        <v>70</v>
      </c>
      <c r="Q12" s="66"/>
      <c r="R12" s="66"/>
      <c r="S12" s="67">
        <v>0.1</v>
      </c>
      <c r="T12" s="66"/>
      <c r="U12" s="66"/>
      <c r="V12" s="67">
        <v>0.35</v>
      </c>
      <c r="W12" s="66"/>
      <c r="X12" s="66"/>
      <c r="Y12" s="67">
        <v>0.65</v>
      </c>
      <c r="Z12" s="66"/>
      <c r="AA12" s="66"/>
      <c r="AB12" s="67">
        <v>1</v>
      </c>
      <c r="AC12" s="67">
        <v>1</v>
      </c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9"/>
      <c r="AQ12" s="70"/>
      <c r="AR12" s="70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70"/>
      <c r="BF12" s="70"/>
      <c r="BG12" s="70"/>
      <c r="BH12" s="70"/>
      <c r="BI12" s="70"/>
      <c r="BJ12" s="71">
        <v>869</v>
      </c>
      <c r="BK12" s="71"/>
      <c r="BL12" s="30">
        <f>BJ12+BK12</f>
        <v>869</v>
      </c>
      <c r="BM12" s="30" t="s">
        <v>94</v>
      </c>
      <c r="BN12" s="31"/>
      <c r="BO12" s="32"/>
      <c r="BP12" s="32"/>
      <c r="BQ12" s="31"/>
      <c r="BR12" s="33"/>
      <c r="BS12" s="34"/>
      <c r="BT12" s="32"/>
      <c r="BU12" s="33"/>
      <c r="BV12" s="12"/>
      <c r="BW12" s="31"/>
      <c r="BX12" s="33"/>
      <c r="BY12" s="32"/>
      <c r="BZ12" s="35">
        <f>SUM(BN12:BY12)</f>
        <v>0</v>
      </c>
      <c r="CA12" s="36">
        <f t="shared" ref="CA12:CA14" si="0">BZ12/BJ12</f>
        <v>0</v>
      </c>
      <c r="CB12" s="37"/>
    </row>
    <row r="13" spans="1:81" ht="97.5" customHeight="1" x14ac:dyDescent="0.3">
      <c r="A13" s="15">
        <v>2</v>
      </c>
      <c r="B13" s="94"/>
      <c r="C13" s="94"/>
      <c r="D13" s="38" t="s">
        <v>62</v>
      </c>
      <c r="E13" s="72" t="s">
        <v>71</v>
      </c>
      <c r="F13" s="18" t="s">
        <v>72</v>
      </c>
      <c r="G13" s="22" t="s">
        <v>92</v>
      </c>
      <c r="H13" s="19">
        <v>0.15</v>
      </c>
      <c r="I13" s="20" t="s">
        <v>65</v>
      </c>
      <c r="J13" s="21" t="s">
        <v>66</v>
      </c>
      <c r="K13" s="22" t="s">
        <v>67</v>
      </c>
      <c r="L13" s="73">
        <v>45658</v>
      </c>
      <c r="M13" s="73">
        <v>46022</v>
      </c>
      <c r="N13" s="22" t="s">
        <v>68</v>
      </c>
      <c r="O13" s="22" t="s">
        <v>73</v>
      </c>
      <c r="P13" s="22" t="s">
        <v>74</v>
      </c>
      <c r="Q13" s="23"/>
      <c r="R13" s="23"/>
      <c r="S13" s="24">
        <v>0.1</v>
      </c>
      <c r="T13" s="23"/>
      <c r="U13" s="23"/>
      <c r="V13" s="24">
        <v>0.35</v>
      </c>
      <c r="W13" s="23"/>
      <c r="X13" s="23"/>
      <c r="Y13" s="24">
        <v>0.65</v>
      </c>
      <c r="Z13" s="23"/>
      <c r="AA13" s="23"/>
      <c r="AB13" s="24">
        <v>1</v>
      </c>
      <c r="AC13" s="24">
        <v>1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6"/>
      <c r="AQ13" s="27"/>
      <c r="AR13" s="27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9"/>
      <c r="BF13" s="29"/>
      <c r="BG13" s="29"/>
      <c r="BH13" s="29"/>
      <c r="BI13" s="29"/>
      <c r="BJ13" s="30">
        <v>25</v>
      </c>
      <c r="BK13" s="30"/>
      <c r="BL13" s="30">
        <f t="shared" ref="BL13:BL15" si="1">BJ13+BK13</f>
        <v>25</v>
      </c>
      <c r="BM13" s="30" t="s">
        <v>95</v>
      </c>
      <c r="BN13" s="11"/>
      <c r="BO13" s="12"/>
      <c r="BP13" s="12"/>
      <c r="BQ13" s="11"/>
      <c r="BR13" s="14"/>
      <c r="BS13" s="13"/>
      <c r="BT13" s="12"/>
      <c r="BU13" s="11"/>
      <c r="BV13" s="11"/>
      <c r="BW13" s="11"/>
      <c r="BX13" s="14"/>
      <c r="BY13" s="12"/>
      <c r="BZ13" s="35">
        <f t="shared" ref="BZ13:BZ15" si="2">SUM(BN13:BY13)</f>
        <v>0</v>
      </c>
      <c r="CA13" s="36">
        <f t="shared" si="0"/>
        <v>0</v>
      </c>
      <c r="CB13" s="37"/>
      <c r="CC13" s="39"/>
    </row>
    <row r="14" spans="1:81" ht="72" customHeight="1" x14ac:dyDescent="0.3">
      <c r="A14" s="15">
        <v>3</v>
      </c>
      <c r="B14" s="94"/>
      <c r="C14" s="94"/>
      <c r="D14" s="21" t="s">
        <v>75</v>
      </c>
      <c r="E14" s="21" t="s">
        <v>76</v>
      </c>
      <c r="F14" s="74" t="s">
        <v>77</v>
      </c>
      <c r="G14" s="21" t="s">
        <v>93</v>
      </c>
      <c r="H14" s="19">
        <v>0.3</v>
      </c>
      <c r="I14" s="20" t="s">
        <v>65</v>
      </c>
      <c r="J14" s="21" t="s">
        <v>66</v>
      </c>
      <c r="K14" s="21" t="s">
        <v>67</v>
      </c>
      <c r="L14" s="73">
        <v>45658</v>
      </c>
      <c r="M14" s="73">
        <v>46022</v>
      </c>
      <c r="N14" s="21" t="s">
        <v>68</v>
      </c>
      <c r="O14" s="22" t="s">
        <v>78</v>
      </c>
      <c r="P14" s="21" t="s">
        <v>79</v>
      </c>
      <c r="Q14" s="23"/>
      <c r="R14" s="23"/>
      <c r="S14" s="24">
        <v>0.1</v>
      </c>
      <c r="T14" s="23"/>
      <c r="U14" s="23"/>
      <c r="V14" s="24">
        <v>0.35</v>
      </c>
      <c r="W14" s="23"/>
      <c r="X14" s="23"/>
      <c r="Y14" s="24">
        <v>0.65</v>
      </c>
      <c r="Z14" s="23"/>
      <c r="AA14" s="23"/>
      <c r="AB14" s="24">
        <v>1</v>
      </c>
      <c r="AC14" s="24">
        <v>1</v>
      </c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6"/>
      <c r="AQ14" s="27"/>
      <c r="AR14" s="27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9"/>
      <c r="BF14" s="29"/>
      <c r="BG14" s="29"/>
      <c r="BH14" s="29"/>
      <c r="BI14" s="29"/>
      <c r="BJ14" s="30">
        <f>85+300+30+6</f>
        <v>421</v>
      </c>
      <c r="BK14" s="30"/>
      <c r="BL14" s="30">
        <f t="shared" si="1"/>
        <v>421</v>
      </c>
      <c r="BM14" s="30" t="s">
        <v>95</v>
      </c>
      <c r="BN14" s="31"/>
      <c r="BO14" s="32"/>
      <c r="BP14" s="42"/>
      <c r="BQ14" s="43"/>
      <c r="BR14" s="13"/>
      <c r="BS14" s="13"/>
      <c r="BT14" s="12"/>
      <c r="BU14" s="11"/>
      <c r="BV14" s="11"/>
      <c r="BW14" s="11"/>
      <c r="BX14" s="14"/>
      <c r="BY14" s="12"/>
      <c r="BZ14" s="35">
        <f t="shared" si="2"/>
        <v>0</v>
      </c>
      <c r="CA14" s="36">
        <f t="shared" si="0"/>
        <v>0</v>
      </c>
      <c r="CB14" s="40"/>
    </row>
    <row r="15" spans="1:81" ht="97.5" customHeight="1" x14ac:dyDescent="0.3">
      <c r="A15" s="15">
        <v>4</v>
      </c>
      <c r="B15" s="95"/>
      <c r="C15" s="95"/>
      <c r="D15" s="16" t="s">
        <v>75</v>
      </c>
      <c r="E15" s="16" t="s">
        <v>81</v>
      </c>
      <c r="F15" s="75" t="s">
        <v>82</v>
      </c>
      <c r="G15" s="16" t="s">
        <v>83</v>
      </c>
      <c r="H15" s="76">
        <v>0.15</v>
      </c>
      <c r="I15" s="20" t="s">
        <v>65</v>
      </c>
      <c r="J15" s="16" t="s">
        <v>66</v>
      </c>
      <c r="K15" s="22" t="s">
        <v>67</v>
      </c>
      <c r="L15" s="73">
        <v>45658</v>
      </c>
      <c r="M15" s="73">
        <v>46022</v>
      </c>
      <c r="N15" s="22" t="s">
        <v>68</v>
      </c>
      <c r="O15" s="22" t="s">
        <v>80</v>
      </c>
      <c r="P15" s="22" t="s">
        <v>84</v>
      </c>
      <c r="Q15" s="77"/>
      <c r="R15" s="77"/>
      <c r="S15" s="78">
        <v>1</v>
      </c>
      <c r="T15" s="77"/>
      <c r="U15" s="77"/>
      <c r="V15" s="78">
        <v>1</v>
      </c>
      <c r="W15" s="77"/>
      <c r="X15" s="77"/>
      <c r="Y15" s="78">
        <v>1</v>
      </c>
      <c r="Z15" s="77"/>
      <c r="AA15" s="77"/>
      <c r="AB15" s="78">
        <v>1</v>
      </c>
      <c r="AC15" s="78">
        <v>1</v>
      </c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1"/>
      <c r="AR15" s="81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50"/>
      <c r="BF15" s="50"/>
      <c r="BG15" s="50"/>
      <c r="BH15" s="50"/>
      <c r="BI15" s="50"/>
      <c r="BJ15" s="50">
        <f>160+25</f>
        <v>185</v>
      </c>
      <c r="BK15" s="50"/>
      <c r="BL15" s="50">
        <f t="shared" si="1"/>
        <v>185</v>
      </c>
      <c r="BM15" s="50" t="s">
        <v>95</v>
      </c>
      <c r="BN15" s="44"/>
      <c r="BO15" s="45"/>
      <c r="BP15" s="46"/>
      <c r="BQ15" s="45"/>
      <c r="BR15" s="44"/>
      <c r="BS15" s="46"/>
      <c r="BT15" s="45"/>
      <c r="BU15" s="47"/>
      <c r="BV15" s="47"/>
      <c r="BW15" s="44"/>
      <c r="BX15" s="45"/>
      <c r="BY15" s="47"/>
      <c r="BZ15" s="48">
        <f t="shared" si="2"/>
        <v>0</v>
      </c>
      <c r="CA15" s="49">
        <f>BZ15/BJ15</f>
        <v>0</v>
      </c>
      <c r="CB15" s="51"/>
    </row>
    <row r="16" spans="1:81" x14ac:dyDescent="0.3">
      <c r="B16" s="96" t="s">
        <v>85</v>
      </c>
      <c r="C16" s="96"/>
      <c r="D16" s="96"/>
      <c r="E16" s="96"/>
      <c r="F16" s="96"/>
      <c r="G16" s="96"/>
      <c r="H16" s="52">
        <f>SUM(H12:H15)</f>
        <v>1</v>
      </c>
      <c r="I16" s="52"/>
      <c r="J16" s="53"/>
      <c r="K16" s="53"/>
      <c r="L16" s="53"/>
      <c r="M16" s="53"/>
      <c r="N16" s="53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6" t="e">
        <f>SUM(#REF!)</f>
        <v>#REF!</v>
      </c>
      <c r="BF16" s="56"/>
      <c r="BG16" s="56" t="e">
        <f>SUM(#REF!)</f>
        <v>#REF!</v>
      </c>
      <c r="BH16" s="56"/>
      <c r="BI16" s="53"/>
      <c r="BJ16" s="143">
        <f>SUM(BJ12:BJ15)</f>
        <v>1500</v>
      </c>
      <c r="BK16" s="143">
        <f>SUM(BK12:BK15)</f>
        <v>0</v>
      </c>
      <c r="BL16" s="57">
        <f>SUM(BL12:BL15)</f>
        <v>1500</v>
      </c>
      <c r="BM16" s="53"/>
      <c r="BN16" s="58" t="e">
        <f>SUM(#REF!)</f>
        <v>#REF!</v>
      </c>
      <c r="BO16" s="58" t="e">
        <f>SUM(#REF!)</f>
        <v>#REF!</v>
      </c>
      <c r="BP16" s="58" t="e">
        <f>SUM(#REF!)</f>
        <v>#REF!</v>
      </c>
      <c r="BQ16" s="58" t="e">
        <f>SUM(#REF!)</f>
        <v>#REF!</v>
      </c>
      <c r="BR16" s="58" t="e">
        <f>SUM(#REF!)</f>
        <v>#REF!</v>
      </c>
      <c r="BS16" s="58" t="e">
        <f>SUM(#REF!)</f>
        <v>#REF!</v>
      </c>
      <c r="BT16" s="58" t="e">
        <f>SUM(#REF!)</f>
        <v>#REF!</v>
      </c>
      <c r="BU16" s="58" t="e">
        <f>SUM(#REF!)</f>
        <v>#REF!</v>
      </c>
      <c r="BV16" s="58" t="e">
        <f>SUM(#REF!)</f>
        <v>#REF!</v>
      </c>
      <c r="BW16" s="58" t="e">
        <f>SUM(#REF!)</f>
        <v>#REF!</v>
      </c>
      <c r="BX16" s="58" t="e">
        <f>SUM(#REF!)</f>
        <v>#REF!</v>
      </c>
      <c r="BY16" s="58" t="e">
        <f>SUM(#REF!)</f>
        <v>#REF!</v>
      </c>
      <c r="BZ16" s="58" t="e">
        <f>SUM(#REF!)</f>
        <v>#REF!</v>
      </c>
      <c r="CA16" s="59" t="e">
        <f>BZ16/BJ16</f>
        <v>#REF!</v>
      </c>
      <c r="CB16" s="53"/>
    </row>
    <row r="19" spans="1:4" x14ac:dyDescent="0.3">
      <c r="B19" s="97" t="s">
        <v>86</v>
      </c>
      <c r="C19" s="98"/>
      <c r="D19" s="99"/>
    </row>
    <row r="20" spans="1:4" x14ac:dyDescent="0.3">
      <c r="A20" s="60"/>
      <c r="B20" s="100"/>
      <c r="C20" s="101"/>
      <c r="D20" s="102"/>
    </row>
    <row r="21" spans="1:4" x14ac:dyDescent="0.3">
      <c r="A21" s="60"/>
      <c r="B21" s="61" t="s">
        <v>87</v>
      </c>
      <c r="C21" s="103" t="s">
        <v>88</v>
      </c>
      <c r="D21" s="104"/>
    </row>
    <row r="22" spans="1:4" ht="54" customHeight="1" x14ac:dyDescent="0.3">
      <c r="A22" s="60"/>
      <c r="B22" s="61" t="s">
        <v>89</v>
      </c>
      <c r="C22" s="83" t="s">
        <v>96</v>
      </c>
      <c r="D22" s="84" t="s">
        <v>90</v>
      </c>
    </row>
    <row r="23" spans="1:4" x14ac:dyDescent="0.3">
      <c r="A23" s="60"/>
      <c r="B23" s="60"/>
      <c r="C23" s="60"/>
      <c r="D23" s="60"/>
    </row>
    <row r="24" spans="1:4" x14ac:dyDescent="0.3">
      <c r="A24" s="60"/>
      <c r="B24" s="60"/>
      <c r="C24" s="60"/>
      <c r="D24" s="60"/>
    </row>
    <row r="25" spans="1:4" x14ac:dyDescent="0.3">
      <c r="A25" s="60"/>
      <c r="B25" s="60"/>
      <c r="C25" s="60"/>
      <c r="D25" s="60"/>
    </row>
    <row r="26" spans="1:4" x14ac:dyDescent="0.3">
      <c r="A26" s="60"/>
      <c r="B26" s="60"/>
      <c r="C26" s="60"/>
      <c r="D26" s="60"/>
    </row>
    <row r="27" spans="1:4" x14ac:dyDescent="0.3">
      <c r="A27" s="60"/>
      <c r="B27" s="60"/>
      <c r="C27" s="60"/>
      <c r="D27" s="60"/>
    </row>
    <row r="28" spans="1:4" x14ac:dyDescent="0.3">
      <c r="A28" s="60"/>
      <c r="B28" s="60"/>
      <c r="C28" s="60"/>
      <c r="D28" s="60"/>
    </row>
    <row r="29" spans="1:4" x14ac:dyDescent="0.3">
      <c r="A29" s="60"/>
      <c r="B29" s="60"/>
      <c r="C29" s="60"/>
      <c r="D29" s="60"/>
    </row>
    <row r="30" spans="1:4" x14ac:dyDescent="0.3">
      <c r="A30" s="60"/>
      <c r="B30" s="60"/>
      <c r="C30" s="60"/>
      <c r="D30" s="60"/>
    </row>
    <row r="31" spans="1:4" x14ac:dyDescent="0.3">
      <c r="A31" s="60"/>
      <c r="B31" s="60"/>
      <c r="C31" s="60"/>
      <c r="D31" s="60"/>
    </row>
  </sheetData>
  <mergeCells count="46">
    <mergeCell ref="BI10:BI11"/>
    <mergeCell ref="A1:D3"/>
    <mergeCell ref="E1:BT1"/>
    <mergeCell ref="BU1:CB1"/>
    <mergeCell ref="E2:BT2"/>
    <mergeCell ref="BU2:CB2"/>
    <mergeCell ref="E3:BT3"/>
    <mergeCell ref="BU3:CB3"/>
    <mergeCell ref="CB10:CB11"/>
    <mergeCell ref="BJ10:BJ11"/>
    <mergeCell ref="BN10:BY10"/>
    <mergeCell ref="BZ10:BZ11"/>
    <mergeCell ref="CA10:CA11"/>
    <mergeCell ref="BK10:BK11"/>
    <mergeCell ref="E10:E11"/>
    <mergeCell ref="F10:AC10"/>
    <mergeCell ref="A4:BI4"/>
    <mergeCell ref="A5:D5"/>
    <mergeCell ref="E5:L5"/>
    <mergeCell ref="M5:CB6"/>
    <mergeCell ref="A6:D6"/>
    <mergeCell ref="E6:L6"/>
    <mergeCell ref="A7:BI7"/>
    <mergeCell ref="A8:CB8"/>
    <mergeCell ref="A9:BI9"/>
    <mergeCell ref="BJ9:CB9"/>
    <mergeCell ref="A10:A11"/>
    <mergeCell ref="B10:B11"/>
    <mergeCell ref="C10:C11"/>
    <mergeCell ref="D10:D11"/>
    <mergeCell ref="C22:D22"/>
    <mergeCell ref="BM10:BM11"/>
    <mergeCell ref="BE10:BE11"/>
    <mergeCell ref="BF10:BF11"/>
    <mergeCell ref="BL10:BL11"/>
    <mergeCell ref="AD10:AP10"/>
    <mergeCell ref="AQ10:AQ11"/>
    <mergeCell ref="AR10:AR11"/>
    <mergeCell ref="AS10:BD10"/>
    <mergeCell ref="C12:C15"/>
    <mergeCell ref="BG10:BG11"/>
    <mergeCell ref="BH10:BH11"/>
    <mergeCell ref="B16:G16"/>
    <mergeCell ref="B19:D20"/>
    <mergeCell ref="C21:D21"/>
    <mergeCell ref="B12:B15"/>
  </mergeCells>
  <pageMargins left="0.70866141732283472" right="0.70866141732283472" top="0.74803149606299213" bottom="0.74803149606299213" header="0.31496062992125984" footer="0.31496062992125984"/>
  <pageSetup paperSize="9" scale="37" fitToWidth="3" fitToHeight="0" orientation="landscape" r:id="rId1"/>
  <headerFooter>
    <oddFooter>&amp;C&amp;"Arial,Normal"&amp;9FM-DE-03.V7
Publicado: 27-06-2024
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ACCION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Francisco Reyes Alvarez</dc:creator>
  <cp:keywords/>
  <dc:description/>
  <cp:lastModifiedBy>Gloria Amparo Serna Correa</cp:lastModifiedBy>
  <cp:revision/>
  <dcterms:created xsi:type="dcterms:W3CDTF">2024-12-23T20:36:55Z</dcterms:created>
  <dcterms:modified xsi:type="dcterms:W3CDTF">2025-01-30T23:15:56Z</dcterms:modified>
  <cp:category/>
  <cp:contentStatus/>
</cp:coreProperties>
</file>