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13_ncr:1_{9E497055-FCEF-4752-B11F-2D302A14E426}" xr6:coauthVersionLast="47" xr6:coauthVersionMax="47" xr10:uidLastSave="{00000000-0000-0000-0000-000000000000}"/>
  <bookViews>
    <workbookView xWindow="-30" yWindow="0" windowWidth="20385" windowHeight="1092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16" i="11" l="1"/>
  <c r="AC15" i="11"/>
  <c r="AC17" i="11"/>
  <c r="AC14" i="11"/>
  <c r="AC13" i="11"/>
  <c r="AC12" i="11"/>
  <c r="BI12" i="11" l="1"/>
  <c r="BJ12" i="11" s="1"/>
  <c r="BI17" i="11"/>
  <c r="BJ17" i="11" s="1"/>
  <c r="BI18" i="11"/>
  <c r="BJ18" i="11" s="1"/>
  <c r="AU19" i="11"/>
  <c r="AX19" i="11"/>
  <c r="AY19" i="11"/>
  <c r="AZ19" i="11"/>
  <c r="BA19" i="11"/>
  <c r="BB19" i="11"/>
  <c r="BC19" i="11"/>
  <c r="BD19" i="11"/>
  <c r="BE19" i="11"/>
  <c r="BF19" i="11"/>
  <c r="BG19" i="11"/>
  <c r="BH19" i="11"/>
  <c r="AS19" i="11"/>
  <c r="AR19" i="11"/>
  <c r="J19" i="11"/>
  <c r="AW19" i="11"/>
  <c r="N68" i="11"/>
  <c r="R33" i="9"/>
  <c r="AG16" i="9"/>
  <c r="AG11" i="9"/>
  <c r="BI19" i="11" l="1"/>
  <c r="BJ1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<sst xmlns="http://schemas.openxmlformats.org/spreadsheetml/2006/main" count="747" uniqueCount="441">
  <si>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</si>
  <si>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</si>
  <si>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</si>
  <si>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</si>
  <si>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</si>
  <si>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</si>
  <si>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</si>
  <si>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</si>
  <si>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</si>
  <si>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</si>
  <si>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</si>
  <si>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</si>
  <si>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</si>
  <si>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</si>
  <si>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</si>
  <si>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</si>
  <si>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</si>
  <si>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</si>
  <si>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</si>
  <si>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</si>
  <si>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</si>
  <si>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</si>
  <si>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</si>
  <si>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</si>
  <si>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</si>
  <si>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</si>
  <si>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</si>
  <si>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</si>
  <si>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</si>
  <si>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</si>
  <si>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</si>
  <si>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</si>
  <si>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</si>
  <si>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</si>
  <si>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</si>
  <si>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</si>
  <si>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</si>
  <si>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</si>
  <si>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</si>
  <si>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</si>
  <si>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</si>
  <si>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</si>
  <si>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</si>
  <si>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</si>
  <si>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</si>
  <si>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</si>
  <si>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</si>
  <si>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</si>
  <si>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</si>
  <si>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</si>
  <si>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</si>
  <si>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</si>
  <si>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</si>
  <si>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</si>
  <si>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</si>
  <si>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</si>
  <si>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</si>
  <si>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</si>
  <si>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</si>
  <si>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</si>
  <si>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</si>
  <si>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</si>
  <si>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</si>
  <si>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</si>
  <si>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</si>
  <si>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</si>
  <si>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</si>
  <si>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</si>
  <si>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</si>
  <si>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</si>
  <si>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</si>
  <si>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</si>
  <si>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</si>
  <si>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</si>
  <si>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</si>
  <si>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</si>
  <si>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</si>
  <si>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</si>
  <si>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</si>
  <si>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</si>
  <si>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</si>
  <si>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</si>
  <si>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</si>
  <si>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</si>
  <si>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</si>
  <si>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</si>
  <si>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</si>
  <si>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</si>
  <si>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</si>
  <si>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</si>
  <si>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</si>
  <si>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</si>
  <si>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</si>
  <si>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</si>
  <si>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</si>
  <si>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</si>
  <si>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</si>
  <si>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</si>
  <si>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</si>
  <si>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</si>
  <si>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</si>
  <si>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</si>
  <si>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</si>
  <si>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</si>
  <si>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</si>
  <si>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</si>
  <si>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</si>
  <si>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</si>
  <si>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</si>
  <si>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</si>
  <si>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</si>
  <si>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</si>
  <si>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</si>
  <si>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</si>
  <si>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</si>
  <si>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</si>
  <si>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</si>
  <si>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</si>
  <si>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</si>
  <si>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</si>
  <si>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</si>
  <si>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</si>
  <si>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</si>
  <si>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</si>
  <si>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</si>
  <si>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</si>
  <si>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</si>
  <si>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</si>
  <si>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</si>
  <si>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</si>
  <si>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</si>
  <si>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</si>
  <si>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</si>
  <si>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</si>
  <si>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</si>
  <si>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</si>
  <si>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</si>
  <si>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</si>
  <si>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</si>
  <si>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</si>
  <si>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</si>
  <si>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</si>
  <si>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</si>
  <si>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</si>
  <si>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</si>
  <si>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</si>
  <si>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</si>
  <si>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</si>
  <si>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</si>
  <si>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</si>
  <si>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</si>
  <si>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</si>
  <si>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</si>
  <si>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</si>
  <si>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</si>
  <si>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</si>
  <si>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</si>
  <si>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</si>
  <si>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</si>
  <si>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</si>
  <si>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</si>
  <si>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</si>
  <si>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</si>
  <si>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</si>
  <si>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</si>
  <si>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</si>
  <si>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</si>
  <si>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</si>
  <si>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</si>
  <si>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</si>
  <si>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</si>
  <si>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</si>
  <si>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</si>
  <si>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</si>
  <si>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</si>
  <si>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</si>
  <si>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</si>
  <si>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</si>
  <si>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</si>
  <si>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</si>
  <si>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</si>
  <si>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</si>
  <si>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</si>
  <si>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</si>
  <si>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</si>
  <si>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</si>
  <si>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</si>
  <si>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</si>
  <si>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</si>
  <si>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</si>
  <si>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</si>
  <si>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</si>
  <si>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</si>
  <si>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</si>
  <si>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</si>
  <si>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</si>
  <si>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</si>
  <si>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</si>
  <si>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</si>
  <si>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</si>
  <si>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</si>
  <si>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</si>
  <si>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</si>
  <si>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</si>
  <si>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</si>
  <si>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</si>
  <si>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</si>
  <si>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</si>
  <si>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</si>
  <si>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</si>
  <si>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</si>
  <si>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</si>
  <si>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</si>
  <si>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</si>
  <si>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</si>
  <si>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</si>
  <si>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</si>
  <si>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</si>
  <si>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</si>
  <si>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</si>
  <si>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</si>
  <si>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</si>
  <si>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</si>
  <si>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</si>
  <si>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</si>
  <si>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</si>
  <si>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</si>
  <si>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</si>
  <si>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</si>
  <si>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</si>
  <si>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</si>
  <si>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</si>
  <si>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</si>
  <si>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</si>
  <si>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</si>
  <si>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</si>
  <si>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</si>
  <si>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</si>
  <si>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</si>
  <si>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</si>
  <si>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</si>
  <si>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</si>
  <si>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</si>
  <si>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</si>
  <si>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</si>
  <si>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</si>
  <si>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</si>
  <si>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</si>
  <si>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</si>
  <si>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</si>
  <si>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</si>
  <si>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</si>
  <si>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</si>
  <si>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</si>
  <si>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</si>
  <si>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</si>
  <si>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</si>
  <si>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</si>
  <si>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</si>
  <si>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</si>
  <si>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</si>
  <si>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</si>
  <si>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</si>
  <si>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</si>
  <si>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</si>
  <si>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</si>
  <si>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</si>
  <si>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</si>
  <si>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</si>
  <si>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</si>
  <si>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</si>
  <si>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</si>
  <si>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</si>
  <si>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</si>
  <si>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</si>
  <si>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</si>
  <si>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</si>
  <si>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</si>
  <si>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</si>
  <si>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</si>
  <si>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</si>
  <si>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</si>
  <si>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</si>
  <si>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</si>
  <si>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</si>
  <si>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</si>
  <si>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</si>
  <si>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</si>
  <si>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</si>
  <si>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</si>
  <si>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</si>
  <si>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</si>
  <si>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</si>
  <si>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</si>
  <si>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</si>
  <si>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</si>
  <si>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</si>
  <si>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</si>
  <si>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</si>
  <si>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</si>
  <si>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</si>
  <si>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</si>
  <si>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</si>
  <si>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</si>
  <si>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</si>
  <si>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</si>
  <si>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</si>
  <si>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</si>
  <si>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</si>
  <si>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</si>
  <si>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</si>
  <si>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</si>
  <si>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</si>
  <si>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</si>
  <si>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</si>
  <si>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</si>
  <si>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</si>
  <si>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</si>
  <si>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</si>
  <si>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</si>
  <si>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</si>
  <si>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</si>
  <si>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</si>
  <si>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</si>
  <si>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</si>
  <si>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</si>
  <si>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</si>
  <si>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</si>
  <si>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</si>
  <si>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</si>
  <si>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</si>
  <si>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</si>
  <si>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</si>
  <si>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</si>
  <si>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</si>
  <si>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</si>
  <si>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</si>
  <si>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</si>
  <si>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</si>
  <si>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</si>
  <si>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</si>
  <si>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</si>
  <si>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</si>
  <si>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</si>
  <si>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</si>
  <si>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</si>
  <si>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</si>
  <si>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</si>
  <si>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</si>
  <si>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</si>
  <si>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</si>
  <si>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</si>
  <si>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</si>
  <si>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</si>
  <si>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</si>
  <si>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</si>
  <si>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</si>
  <si>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</si>
  <si>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</si>
  <si>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</si>
  <si>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</si>
  <si>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</si>
  <si>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</si>
  <si>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</si>
  <si>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</si>
  <si>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</si>
  <si>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</si>
  <si>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</si>
  <si>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</si>
  <si>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</si>
  <si>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</si>
  <si>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</si>
  <si>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</si>
  <si>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</si>
  <si>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</si>
  <si>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</si>
  <si>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</si>
  <si>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</si>
  <si>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</si>
  <si>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</si>
  <si>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</si>
  <si>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</si>
  <si>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</si>
  <si>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</si>
  <si>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</si>
  <si>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</si>
  <si>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</si>
  <si>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</si>
  <si>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</si>
  <si>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</si>
  <si>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</si>
  <si>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</si>
  <si>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</si>
  <si>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</si>
  <si>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</si>
  <si>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</si>
  <si>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</si>
  <si>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</si>
  <si>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</si>
  <si>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</si>
  <si>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</si>
  <si>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</si>
  <si>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</si>
  <si>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</si>
  <si>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</si>
  <si>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</si>
  <si>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GRUPO INTERNO DE TRABAJO DE CONTROL INTERNO</t>
  </si>
  <si>
    <t>Politica de Control Interno</t>
  </si>
  <si>
    <t>Ejecución PAAI</t>
  </si>
  <si>
    <t>Hacer seguimiento mensual al PAAI</t>
  </si>
  <si>
    <t>Realizar 11 reuniones de Seguimiento</t>
  </si>
  <si>
    <t>Avance mensual 9,09
(11) Reportes  de feb-Dic 2022</t>
  </si>
  <si>
    <t>Vladimir Coy</t>
  </si>
  <si>
    <t xml:space="preserve">Elaborar e implementar Plan de Autocontrol </t>
  </si>
  <si>
    <t>Plan Elaborado e implementado</t>
  </si>
  <si>
    <t>1er trimestre - Elaborar el Plan (15%), ejecutar 1 campaña (10%), 
2 trimestre - ejecutar 2 campañas (20%) y realizar asesorias programadas (35%)
3er trimestre - ejecutar 1 campaña (10%)
4o trimestre - ejecutar 1 campaña (10%)</t>
  </si>
  <si>
    <t>Equipo GITCI</t>
  </si>
  <si>
    <t>Convocar y realizar Reuniones de Comité de Control Interno y presentar temas de su resorte</t>
  </si>
  <si>
    <t>Realizar  2 reuniones</t>
  </si>
  <si>
    <t xml:space="preserve">1er semestre - 1 reunión
2o semestre - 1 reunión
</t>
  </si>
  <si>
    <t>Presentar Informes de Ley programados en el PAAI 2021</t>
  </si>
  <si>
    <t xml:space="preserve">Presentar 66 informes </t>
  </si>
  <si>
    <t xml:space="preserve">1er semestre - 39 informes que equivalen al 59%
2o semestre - 27 informes que equivalen al 41%
</t>
  </si>
  <si>
    <t>Realizar auditorias programadas en el PAAI</t>
  </si>
  <si>
    <t>Ejecutar 14 auditorias</t>
  </si>
  <si>
    <t xml:space="preserve">1er semestre - 8 auditorias que equivalen al 57%
2o semestre - 6 auditorias que equivalen al 43%
</t>
  </si>
  <si>
    <t>Hacer seguimiento a las solicitudes de los entes de control</t>
  </si>
  <si>
    <t>Atención Entes de Control</t>
  </si>
  <si>
    <t>4 reportes de seguimiento</t>
  </si>
  <si>
    <t xml:space="preserve">1er trimestre - Seguimiento indicador periodo (Oct-Dic 2021) 
2 trimestre - Seguimiento indicador periodo (ene-mar 2022) 
3er trimestre - Seguimiento indicador periodo (Abr-Jun 2022) 
4o trimestre - Seguimiento indicador periodo (Ago-Sep 2022) </t>
  </si>
  <si>
    <t>31/11/2022</t>
  </si>
  <si>
    <t>Paola Bernal</t>
  </si>
  <si>
    <t>Garantizar una gestión efectiva que responda a las necesidades de los usuarios y/o ciudadanos internos y externos con altos estándares de calidad</t>
  </si>
  <si>
    <t>Soporte Institucional</t>
  </si>
  <si>
    <t>N.A</t>
  </si>
  <si>
    <t>Actas</t>
  </si>
  <si>
    <t>Plan Autocontrol y Campañas/ Listados de asistencia</t>
  </si>
  <si>
    <t>Actas / Registro Teams</t>
  </si>
  <si>
    <t>Informes</t>
  </si>
  <si>
    <t>Informes - Memorandos</t>
  </si>
  <si>
    <t>Hoja de Vida indicador y Correo de envio a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</si>
</sst>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5"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9"/>
      <color rgb="FFFF0000"/>
      <name val="Arial Narrow"/>
      <family val="2"/>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42">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43"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38"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9" fillId="0" borderId="1" xfId="0" applyFont="1" applyFill="1" applyBorder="1" applyAlignment="1">
      <alignment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5" fillId="0" borderId="19" xfId="0" applyFont="1" applyFill="1" applyBorder="1" applyAlignment="1">
      <alignment vertical="center" wrapText="1"/>
    </xf>
    <xf numFmtId="0" fontId="15" fillId="0" borderId="1" xfId="0" applyFont="1" applyFill="1" applyBorder="1" applyAlignment="1">
      <alignment vertical="center" wrapText="1"/>
    </xf>
    <xf numFmtId="9" fontId="9" fillId="0" borderId="19" xfId="0" applyNumberFormat="1" applyFont="1" applyFill="1" applyBorder="1" applyAlignment="1" applyProtection="1">
      <alignment horizontal="center" vertical="center" wrapText="1"/>
    </xf>
    <xf numFmtId="0" fontId="49" fillId="0" borderId="1" xfId="0" applyFont="1" applyBorder="1" applyAlignment="1">
      <alignment horizontal="left" vertical="center" wrapText="1"/>
    </xf>
    <xf numFmtId="0" fontId="43" fillId="0" borderId="43" xfId="0" applyFont="1" applyFill="1" applyBorder="1" applyAlignment="1">
      <alignment horizontal="center" vertical="center" wrapText="1"/>
    </xf>
    <xf numFmtId="9" fontId="9" fillId="0" borderId="1" xfId="2" applyFont="1" applyFill="1" applyBorder="1" applyAlignment="1" applyProtection="1">
      <alignment vertical="center" wrapText="1"/>
    </xf>
    <xf numFmtId="9" fontId="7" fillId="0" borderId="1" xfId="0" applyNumberFormat="1" applyFont="1" applyFill="1" applyBorder="1" applyAlignment="1" applyProtection="1">
      <alignment horizontal="center" vertical="center" wrapText="1"/>
    </xf>
    <xf numFmtId="10" fontId="9" fillId="0" borderId="1" xfId="2" applyNumberFormat="1" applyFont="1" applyFill="1" applyBorder="1" applyAlignment="1" applyProtection="1">
      <alignment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9" fillId="0" borderId="0" xfId="0" applyFont="1" applyBorder="1" applyAlignment="1">
      <alignment horizontal="center"/>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3"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26" fillId="43" borderId="1" xfId="0" applyFont="1" applyFill="1" applyBorder="1" applyAlignment="1">
      <alignment horizontal="left" vertical="center" wrapText="1"/>
    </xf>
    <xf numFmtId="0" fontId="43" fillId="43"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0" borderId="1" xfId="0" applyFont="1" applyFill="1" applyBorder="1" applyAlignment="1">
      <alignment horizontal="left"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18" fillId="5" borderId="0" xfId="0" applyFont="1" applyFill="1" applyBorder="1" applyAlignment="1">
      <alignment horizontal="left"/>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54" fillId="0" borderId="19" xfId="0" applyFont="1" applyFill="1" applyBorder="1" applyAlignment="1" applyProtection="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4</xdr:col>
      <xdr:colOff>352085</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605154</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8"/>
  <sheetViews>
    <sheetView tabSelected="1" topLeftCell="E7" zoomScale="80" zoomScaleNormal="80" workbookViewId="0">
      <selection activeCell="L12" sqref="L12"/>
    </sheetView>
  </sheetViews>
  <sheetFormatPr baseColWidth="10" defaultColWidth="11.5703125" defaultRowHeight="16.5" x14ac:dyDescent="0.3"/>
  <cols>
    <col min="1" max="1" width="3.7109375" style="210" customWidth="1"/>
    <col min="2" max="2" width="21.28515625" style="210" customWidth="1"/>
    <col min="3" max="3" width="18.7109375" style="210" customWidth="1"/>
    <col min="4" max="4" width="18.140625" style="210" customWidth="1"/>
    <col min="5" max="5" width="21.7109375" style="210" customWidth="1"/>
    <col min="6" max="6" width="18.85546875" style="210" customWidth="1"/>
    <col min="7" max="7" width="20.85546875" style="210" customWidth="1"/>
    <col min="8" max="8" width="19.5703125" style="210" customWidth="1"/>
    <col min="9" max="9" width="16.7109375" style="210" customWidth="1"/>
    <col min="10" max="10" width="18.5703125" style="210" customWidth="1"/>
    <col min="11" max="12" width="19.5703125" style="210" customWidth="1"/>
    <col min="13" max="13" width="48.85546875" style="210" customWidth="1"/>
    <col min="14" max="16" width="19.5703125" style="210" customWidth="1"/>
    <col min="17" max="17" width="6.28515625" style="210" bestFit="1" customWidth="1"/>
    <col min="18" max="28" width="6.28515625" style="210" customWidth="1"/>
    <col min="29" max="29" width="11.5703125" style="210" customWidth="1"/>
    <col min="30" max="30" width="24" style="210" customWidth="1"/>
    <col min="31" max="31" width="13.85546875" style="210" customWidth="1"/>
    <col min="32" max="32" width="6.28515625" style="210" customWidth="1"/>
    <col min="33" max="33" width="8.42578125" style="210" customWidth="1"/>
    <col min="34" max="34" width="7.140625" style="210" customWidth="1"/>
    <col min="35" max="35" width="7.85546875" style="210" customWidth="1"/>
    <col min="36" max="36" width="7.7109375" style="210" customWidth="1"/>
    <col min="37" max="37" width="7" style="210" customWidth="1"/>
    <col min="38" max="43" width="6.28515625" style="210" customWidth="1"/>
    <col min="44" max="44" width="15.7109375" style="210" customWidth="1"/>
    <col min="45" max="45" width="10.28515625" style="210" customWidth="1"/>
    <col min="46" max="48" width="15.42578125" style="210" customWidth="1"/>
    <col min="49" max="60" width="11.5703125" style="210"/>
    <col min="61" max="61" width="15.28515625" style="210" customWidth="1"/>
    <col min="62" max="62" width="11.5703125" style="210"/>
    <col min="63" max="63" width="21.7109375" style="210" customWidth="1"/>
    <col min="64" max="16384" width="11.5703125" style="210"/>
  </cols>
  <sheetData>
    <row r="1" spans="1:63" ht="36.75" customHeight="1" x14ac:dyDescent="0.3">
      <c r="A1" s="288"/>
      <c r="B1" s="288"/>
      <c r="C1" s="288"/>
      <c r="D1" s="288"/>
      <c r="E1" s="209"/>
      <c r="F1" s="275" t="s">
        <v>95</v>
      </c>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7"/>
      <c r="BD1" s="272"/>
      <c r="BE1" s="272"/>
      <c r="BF1" s="272"/>
      <c r="BG1" s="272"/>
      <c r="BH1" s="272"/>
      <c r="BI1" s="272"/>
      <c r="BJ1" s="272"/>
      <c r="BK1" s="272"/>
    </row>
    <row r="2" spans="1:63" ht="24" customHeight="1" x14ac:dyDescent="0.3">
      <c r="A2" s="288"/>
      <c r="B2" s="288"/>
      <c r="C2" s="288"/>
      <c r="D2" s="288"/>
      <c r="E2" s="209"/>
      <c r="F2" s="275" t="s">
        <v>96</v>
      </c>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7"/>
      <c r="BD2" s="273"/>
      <c r="BE2" s="273"/>
      <c r="BF2" s="273"/>
      <c r="BG2" s="273"/>
      <c r="BH2" s="273"/>
      <c r="BI2" s="273"/>
      <c r="BJ2" s="273"/>
      <c r="BK2" s="273"/>
    </row>
    <row r="3" spans="1:63" ht="20.25" customHeight="1" thickBot="1" x14ac:dyDescent="0.35">
      <c r="A3" s="289"/>
      <c r="B3" s="289"/>
      <c r="C3" s="289"/>
      <c r="D3" s="289"/>
      <c r="E3" s="211"/>
      <c r="F3" s="290" t="s">
        <v>97</v>
      </c>
      <c r="G3" s="291"/>
      <c r="H3" s="291"/>
      <c r="I3" s="291"/>
      <c r="J3" s="291"/>
      <c r="K3" s="291"/>
      <c r="L3" s="291"/>
      <c r="M3" s="291"/>
      <c r="N3" s="291"/>
      <c r="O3" s="291"/>
      <c r="P3" s="292"/>
      <c r="Q3" s="293" t="s">
        <v>401</v>
      </c>
      <c r="R3" s="294"/>
      <c r="S3" s="294"/>
      <c r="T3" s="294"/>
      <c r="U3" s="294"/>
      <c r="V3" s="294"/>
      <c r="W3" s="294"/>
      <c r="X3" s="294"/>
      <c r="Y3" s="294"/>
      <c r="Z3" s="294"/>
      <c r="AA3" s="294"/>
      <c r="AB3" s="295"/>
      <c r="AC3" s="293" t="s">
        <v>400</v>
      </c>
      <c r="AD3" s="294"/>
      <c r="AE3" s="294"/>
      <c r="AF3" s="294"/>
      <c r="AG3" s="294"/>
      <c r="AH3" s="294"/>
      <c r="AI3" s="293" t="s">
        <v>402</v>
      </c>
      <c r="AJ3" s="294"/>
      <c r="AK3" s="294"/>
      <c r="AL3" s="294"/>
      <c r="AM3" s="294"/>
      <c r="AN3" s="294"/>
      <c r="AO3" s="294"/>
      <c r="AP3" s="294"/>
      <c r="AQ3" s="294"/>
      <c r="AR3" s="294"/>
      <c r="AS3" s="294"/>
      <c r="AT3" s="294"/>
      <c r="AU3" s="294"/>
      <c r="AV3" s="294"/>
      <c r="AW3" s="294"/>
      <c r="AX3" s="294"/>
      <c r="AY3" s="294"/>
      <c r="AZ3" s="294"/>
      <c r="BA3" s="294"/>
      <c r="BB3" s="294"/>
      <c r="BC3" s="295"/>
      <c r="BD3" s="274"/>
      <c r="BE3" s="274"/>
      <c r="BF3" s="274"/>
      <c r="BG3" s="274"/>
      <c r="BH3" s="274"/>
      <c r="BI3" s="274"/>
      <c r="BJ3" s="274"/>
      <c r="BK3" s="274"/>
    </row>
    <row r="4" spans="1:63" ht="20.25" customHeight="1" thickTop="1" x14ac:dyDescent="0.3">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12"/>
      <c r="AV4" s="212"/>
    </row>
    <row r="5" spans="1:63" ht="27.75" customHeight="1" x14ac:dyDescent="0.3">
      <c r="A5" s="278" t="s">
        <v>4</v>
      </c>
      <c r="B5" s="278"/>
      <c r="C5" s="278"/>
      <c r="D5" s="278"/>
      <c r="E5" s="199"/>
      <c r="F5" s="279" t="s">
        <v>406</v>
      </c>
      <c r="G5" s="279"/>
      <c r="H5" s="279"/>
      <c r="I5" s="279"/>
      <c r="J5" s="279"/>
      <c r="K5" s="279"/>
      <c r="L5" s="279"/>
      <c r="M5" s="279"/>
      <c r="N5" s="279"/>
      <c r="O5" s="280"/>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row>
    <row r="6" spans="1:63" ht="25.5" customHeight="1" x14ac:dyDescent="0.3">
      <c r="A6" s="282" t="s">
        <v>3</v>
      </c>
      <c r="B6" s="283"/>
      <c r="C6" s="283"/>
      <c r="D6" s="284"/>
      <c r="E6" s="200"/>
      <c r="F6" s="285">
        <v>2022</v>
      </c>
      <c r="G6" s="286"/>
      <c r="H6" s="286"/>
      <c r="I6" s="286"/>
      <c r="J6" s="286"/>
      <c r="K6" s="286"/>
      <c r="L6" s="286"/>
      <c r="M6" s="286"/>
      <c r="N6" s="287"/>
      <c r="O6" s="280"/>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row>
    <row r="7" spans="1:63" ht="15" customHeight="1" thickBot="1" x14ac:dyDescent="0.35">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12"/>
      <c r="AV7" s="212"/>
    </row>
    <row r="8" spans="1:63" ht="40.5" customHeight="1" x14ac:dyDescent="0.3">
      <c r="A8" s="260" t="s">
        <v>312</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2"/>
    </row>
    <row r="9" spans="1:63" ht="40.5" customHeight="1" x14ac:dyDescent="0.3">
      <c r="A9" s="266" t="s">
        <v>316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8"/>
      <c r="AU9" s="263" t="s">
        <v>315</v>
      </c>
      <c r="AV9" s="264"/>
      <c r="AW9" s="264"/>
      <c r="AX9" s="264"/>
      <c r="AY9" s="264"/>
      <c r="AZ9" s="264"/>
      <c r="BA9" s="264"/>
      <c r="BB9" s="264"/>
      <c r="BC9" s="264"/>
      <c r="BD9" s="264"/>
      <c r="BE9" s="264"/>
      <c r="BF9" s="264"/>
      <c r="BG9" s="264"/>
      <c r="BH9" s="264"/>
      <c r="BI9" s="264"/>
      <c r="BJ9" s="264"/>
      <c r="BK9" s="265"/>
    </row>
    <row r="10" spans="1:63" ht="41.25" customHeight="1" x14ac:dyDescent="0.3">
      <c r="A10" s="258" t="s">
        <v>2</v>
      </c>
      <c r="B10" s="259" t="s">
        <v>144</v>
      </c>
      <c r="C10" s="259" t="s">
        <v>216</v>
      </c>
      <c r="D10" s="259" t="s">
        <v>142</v>
      </c>
      <c r="E10" s="259" t="s">
        <v>287</v>
      </c>
      <c r="F10" s="259" t="s">
        <v>288</v>
      </c>
      <c r="G10" s="252" t="s">
        <v>313</v>
      </c>
      <c r="H10" s="252"/>
      <c r="I10" s="252"/>
      <c r="J10" s="252"/>
      <c r="K10" s="252"/>
      <c r="L10" s="252"/>
      <c r="M10" s="252"/>
      <c r="N10" s="252"/>
      <c r="O10" s="252"/>
      <c r="P10" s="252"/>
      <c r="Q10" s="253" t="s">
        <v>314</v>
      </c>
      <c r="R10" s="253"/>
      <c r="S10" s="253"/>
      <c r="T10" s="253"/>
      <c r="U10" s="253"/>
      <c r="V10" s="253"/>
      <c r="W10" s="253"/>
      <c r="X10" s="253"/>
      <c r="Y10" s="253"/>
      <c r="Z10" s="253"/>
      <c r="AA10" s="253"/>
      <c r="AB10" s="253"/>
      <c r="AC10" s="253"/>
      <c r="AD10" s="254" t="s">
        <v>300</v>
      </c>
      <c r="AE10" s="254" t="s">
        <v>301</v>
      </c>
      <c r="AF10" s="256" t="s">
        <v>305</v>
      </c>
      <c r="AG10" s="256"/>
      <c r="AH10" s="256"/>
      <c r="AI10" s="256"/>
      <c r="AJ10" s="256"/>
      <c r="AK10" s="256"/>
      <c r="AL10" s="256"/>
      <c r="AM10" s="256"/>
      <c r="AN10" s="256"/>
      <c r="AO10" s="256"/>
      <c r="AP10" s="256"/>
      <c r="AQ10" s="256"/>
      <c r="AR10" s="269" t="s">
        <v>302</v>
      </c>
      <c r="AS10" s="269" t="s">
        <v>303</v>
      </c>
      <c r="AT10" s="269" t="s">
        <v>304</v>
      </c>
      <c r="AU10" s="250" t="s">
        <v>306</v>
      </c>
      <c r="AV10" s="250" t="s">
        <v>307</v>
      </c>
      <c r="AW10" s="271" t="s">
        <v>308</v>
      </c>
      <c r="AX10" s="271"/>
      <c r="AY10" s="271"/>
      <c r="AZ10" s="271"/>
      <c r="BA10" s="271"/>
      <c r="BB10" s="271"/>
      <c r="BC10" s="271"/>
      <c r="BD10" s="271"/>
      <c r="BE10" s="271"/>
      <c r="BF10" s="271"/>
      <c r="BG10" s="271"/>
      <c r="BH10" s="271"/>
      <c r="BI10" s="245" t="s">
        <v>311</v>
      </c>
      <c r="BJ10" s="245" t="s">
        <v>309</v>
      </c>
      <c r="BK10" s="245" t="s">
        <v>310</v>
      </c>
    </row>
    <row r="11" spans="1:63" ht="39.75" customHeight="1" x14ac:dyDescent="0.3">
      <c r="A11" s="258"/>
      <c r="B11" s="259"/>
      <c r="C11" s="259"/>
      <c r="D11" s="259"/>
      <c r="E11" s="259"/>
      <c r="F11" s="259"/>
      <c r="G11" s="213"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55"/>
      <c r="AE11" s="255"/>
      <c r="AF11" s="208" t="s">
        <v>6</v>
      </c>
      <c r="AG11" s="208" t="s">
        <v>7</v>
      </c>
      <c r="AH11" s="208" t="s">
        <v>8</v>
      </c>
      <c r="AI11" s="208" t="s">
        <v>9</v>
      </c>
      <c r="AJ11" s="208" t="s">
        <v>10</v>
      </c>
      <c r="AK11" s="208" t="s">
        <v>11</v>
      </c>
      <c r="AL11" s="208" t="s">
        <v>12</v>
      </c>
      <c r="AM11" s="208" t="s">
        <v>13</v>
      </c>
      <c r="AN11" s="208" t="s">
        <v>14</v>
      </c>
      <c r="AO11" s="208" t="s">
        <v>15</v>
      </c>
      <c r="AP11" s="208" t="s">
        <v>16</v>
      </c>
      <c r="AQ11" s="208" t="s">
        <v>17</v>
      </c>
      <c r="AR11" s="270"/>
      <c r="AS11" s="270"/>
      <c r="AT11" s="270"/>
      <c r="AU11" s="251"/>
      <c r="AV11" s="251"/>
      <c r="AW11" s="214" t="s">
        <v>6</v>
      </c>
      <c r="AX11" s="214" t="s">
        <v>7</v>
      </c>
      <c r="AY11" s="214" t="s">
        <v>8</v>
      </c>
      <c r="AZ11" s="214" t="s">
        <v>9</v>
      </c>
      <c r="BA11" s="214" t="s">
        <v>10</v>
      </c>
      <c r="BB11" s="214" t="s">
        <v>11</v>
      </c>
      <c r="BC11" s="214" t="s">
        <v>12</v>
      </c>
      <c r="BD11" s="214" t="s">
        <v>13</v>
      </c>
      <c r="BE11" s="214" t="s">
        <v>14</v>
      </c>
      <c r="BF11" s="214" t="s">
        <v>15</v>
      </c>
      <c r="BG11" s="214" t="s">
        <v>16</v>
      </c>
      <c r="BH11" s="214" t="s">
        <v>17</v>
      </c>
      <c r="BI11" s="246"/>
      <c r="BJ11" s="246"/>
      <c r="BK11" s="246"/>
    </row>
    <row r="12" spans="1:63" ht="115.5" x14ac:dyDescent="0.3">
      <c r="A12" s="207"/>
      <c r="B12" s="240" t="s">
        <v>432</v>
      </c>
      <c r="C12" s="232" t="s">
        <v>433</v>
      </c>
      <c r="D12" s="241" t="s">
        <v>434</v>
      </c>
      <c r="E12" s="216" t="s">
        <v>407</v>
      </c>
      <c r="F12" s="215" t="s">
        <v>408</v>
      </c>
      <c r="G12" s="232" t="s">
        <v>409</v>
      </c>
      <c r="H12" s="187" t="s">
        <v>113</v>
      </c>
      <c r="I12" s="233" t="s">
        <v>410</v>
      </c>
      <c r="J12" s="239">
        <v>0.05</v>
      </c>
      <c r="K12" s="187" t="s">
        <v>395</v>
      </c>
      <c r="L12" s="187" t="s">
        <v>398</v>
      </c>
      <c r="M12" s="234" t="s">
        <v>411</v>
      </c>
      <c r="N12" s="235">
        <v>44593</v>
      </c>
      <c r="O12" s="235">
        <v>44926</v>
      </c>
      <c r="P12" s="236" t="s">
        <v>412</v>
      </c>
      <c r="Q12" s="188"/>
      <c r="R12" s="188"/>
      <c r="S12" s="188"/>
      <c r="T12" s="188"/>
      <c r="U12" s="188"/>
      <c r="V12" s="188"/>
      <c r="W12" s="188"/>
      <c r="X12" s="188"/>
      <c r="Y12" s="188"/>
      <c r="Z12" s="188"/>
      <c r="AA12" s="188"/>
      <c r="AB12" s="188"/>
      <c r="AC12" s="242">
        <f>SUM(R12:AB12)</f>
        <v>0</v>
      </c>
      <c r="AD12" s="186"/>
      <c r="AE12" s="186" t="s">
        <v>435</v>
      </c>
      <c r="AF12" s="188"/>
      <c r="AG12" s="188"/>
      <c r="AH12" s="188"/>
      <c r="AI12" s="188"/>
      <c r="AJ12" s="188"/>
      <c r="AK12" s="188"/>
      <c r="AL12" s="188"/>
      <c r="AM12" s="188"/>
      <c r="AN12" s="188"/>
      <c r="AO12" s="188"/>
      <c r="AP12" s="188"/>
      <c r="AQ12" s="188"/>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107.25" customHeight="1" x14ac:dyDescent="0.3">
      <c r="A13" s="231"/>
      <c r="B13" s="240" t="s">
        <v>432</v>
      </c>
      <c r="C13" s="232" t="s">
        <v>433</v>
      </c>
      <c r="D13" s="241" t="s">
        <v>434</v>
      </c>
      <c r="E13" s="216" t="s">
        <v>407</v>
      </c>
      <c r="F13" s="218" t="s">
        <v>408</v>
      </c>
      <c r="G13" s="237" t="s">
        <v>413</v>
      </c>
      <c r="H13" s="187" t="s">
        <v>113</v>
      </c>
      <c r="I13" s="233" t="s">
        <v>414</v>
      </c>
      <c r="J13" s="239">
        <v>0.1</v>
      </c>
      <c r="K13" s="187" t="s">
        <v>395</v>
      </c>
      <c r="L13" s="441" t="s">
        <v>396</v>
      </c>
      <c r="M13" s="234" t="s">
        <v>415</v>
      </c>
      <c r="N13" s="235">
        <v>44593</v>
      </c>
      <c r="O13" s="235">
        <v>44926</v>
      </c>
      <c r="P13" s="236" t="s">
        <v>416</v>
      </c>
      <c r="Q13" s="188"/>
      <c r="R13" s="188"/>
      <c r="S13" s="243"/>
      <c r="T13" s="243"/>
      <c r="U13" s="188"/>
      <c r="V13" s="188"/>
      <c r="W13" s="188"/>
      <c r="X13" s="188"/>
      <c r="Y13" s="188"/>
      <c r="Z13" s="188"/>
      <c r="AA13" s="188"/>
      <c r="AB13" s="188"/>
      <c r="AC13" s="242">
        <f>S13+V13+Y13+AB13</f>
        <v>0</v>
      </c>
      <c r="AD13" s="186"/>
      <c r="AE13" s="186" t="s">
        <v>436</v>
      </c>
      <c r="AF13" s="188"/>
      <c r="AG13" s="188"/>
      <c r="AH13" s="188"/>
      <c r="AI13" s="188"/>
      <c r="AJ13" s="188"/>
      <c r="AK13" s="188"/>
      <c r="AL13" s="188"/>
      <c r="AM13" s="188"/>
      <c r="AN13" s="188"/>
      <c r="AO13" s="188"/>
      <c r="AP13" s="188"/>
      <c r="AQ13" s="188"/>
      <c r="AR13" s="186"/>
      <c r="AS13" s="186"/>
      <c r="AT13" s="186"/>
      <c r="AU13" s="186"/>
      <c r="AV13" s="186"/>
      <c r="AW13" s="186"/>
      <c r="AX13" s="186"/>
      <c r="AY13" s="186"/>
      <c r="AZ13" s="186"/>
      <c r="BA13" s="186"/>
      <c r="BB13" s="186"/>
      <c r="BC13" s="186"/>
      <c r="BD13" s="186"/>
      <c r="BE13" s="186"/>
      <c r="BF13" s="186"/>
      <c r="BG13" s="186"/>
      <c r="BH13" s="186"/>
      <c r="BI13" s="186"/>
      <c r="BJ13" s="186"/>
      <c r="BK13" s="186"/>
    </row>
    <row r="14" spans="1:63" ht="115.5" x14ac:dyDescent="0.3">
      <c r="A14" s="231"/>
      <c r="B14" s="240" t="s">
        <v>432</v>
      </c>
      <c r="C14" s="232" t="s">
        <v>433</v>
      </c>
      <c r="D14" s="241" t="s">
        <v>434</v>
      </c>
      <c r="E14" s="216" t="s">
        <v>407</v>
      </c>
      <c r="F14" s="218" t="s">
        <v>408</v>
      </c>
      <c r="G14" s="237" t="s">
        <v>417</v>
      </c>
      <c r="H14" s="187" t="s">
        <v>113</v>
      </c>
      <c r="I14" s="233" t="s">
        <v>418</v>
      </c>
      <c r="J14" s="239">
        <v>0.1</v>
      </c>
      <c r="K14" s="187" t="s">
        <v>404</v>
      </c>
      <c r="L14" s="187" t="s">
        <v>397</v>
      </c>
      <c r="M14" s="234" t="s">
        <v>419</v>
      </c>
      <c r="N14" s="235">
        <v>44593</v>
      </c>
      <c r="O14" s="235">
        <v>44926</v>
      </c>
      <c r="P14" s="236" t="s">
        <v>412</v>
      </c>
      <c r="Q14" s="188"/>
      <c r="R14" s="188"/>
      <c r="S14" s="188"/>
      <c r="T14" s="188"/>
      <c r="U14" s="188"/>
      <c r="V14" s="188"/>
      <c r="W14" s="188"/>
      <c r="X14" s="188"/>
      <c r="Y14" s="188"/>
      <c r="Z14" s="188"/>
      <c r="AA14" s="188"/>
      <c r="AB14" s="188"/>
      <c r="AC14" s="242">
        <f>(SUM(R14:AB14)/2)</f>
        <v>0</v>
      </c>
      <c r="AD14" s="186"/>
      <c r="AE14" s="186" t="s">
        <v>437</v>
      </c>
      <c r="AF14" s="188"/>
      <c r="AG14" s="188"/>
      <c r="AH14" s="188"/>
      <c r="AI14" s="188"/>
      <c r="AJ14" s="188"/>
      <c r="AK14" s="188"/>
      <c r="AL14" s="188"/>
      <c r="AM14" s="188"/>
      <c r="AN14" s="188"/>
      <c r="AO14" s="188"/>
      <c r="AP14" s="188"/>
      <c r="AQ14" s="188"/>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115.5" x14ac:dyDescent="0.3">
      <c r="A15" s="231"/>
      <c r="B15" s="240" t="s">
        <v>432</v>
      </c>
      <c r="C15" s="232" t="s">
        <v>433</v>
      </c>
      <c r="D15" s="241" t="s">
        <v>434</v>
      </c>
      <c r="E15" s="216" t="s">
        <v>407</v>
      </c>
      <c r="F15" s="218" t="s">
        <v>408</v>
      </c>
      <c r="G15" s="238" t="s">
        <v>420</v>
      </c>
      <c r="H15" s="187" t="s">
        <v>113</v>
      </c>
      <c r="I15" s="233" t="s">
        <v>421</v>
      </c>
      <c r="J15" s="239">
        <v>0.35</v>
      </c>
      <c r="K15" s="187" t="s">
        <v>395</v>
      </c>
      <c r="L15" s="187" t="s">
        <v>397</v>
      </c>
      <c r="M15" s="234" t="s">
        <v>422</v>
      </c>
      <c r="N15" s="235">
        <v>44562</v>
      </c>
      <c r="O15" s="235">
        <v>44926</v>
      </c>
      <c r="P15" s="236" t="s">
        <v>416</v>
      </c>
      <c r="Q15" s="188"/>
      <c r="R15" s="188"/>
      <c r="S15" s="188"/>
      <c r="T15" s="188"/>
      <c r="U15" s="188"/>
      <c r="V15" s="188"/>
      <c r="W15" s="188"/>
      <c r="X15" s="188"/>
      <c r="Y15" s="188"/>
      <c r="Z15" s="188"/>
      <c r="AA15" s="188"/>
      <c r="AB15" s="188"/>
      <c r="AC15" s="242">
        <f>V15+AB15</f>
        <v>0</v>
      </c>
      <c r="AD15" s="186"/>
      <c r="AE15" s="186" t="s">
        <v>438</v>
      </c>
      <c r="AF15" s="188"/>
      <c r="AG15" s="188"/>
      <c r="AH15" s="188"/>
      <c r="AI15" s="188"/>
      <c r="AJ15" s="188"/>
      <c r="AK15" s="188"/>
      <c r="AL15" s="188"/>
      <c r="AM15" s="188"/>
      <c r="AN15" s="188"/>
      <c r="AO15" s="188"/>
      <c r="AP15" s="188"/>
      <c r="AQ15" s="188"/>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ht="55.5" customHeight="1" x14ac:dyDescent="0.3">
      <c r="A16" s="231"/>
      <c r="B16" s="240" t="s">
        <v>432</v>
      </c>
      <c r="C16" s="232" t="s">
        <v>433</v>
      </c>
      <c r="D16" s="241" t="s">
        <v>434</v>
      </c>
      <c r="E16" s="216" t="s">
        <v>407</v>
      </c>
      <c r="F16" s="218" t="s">
        <v>408</v>
      </c>
      <c r="G16" s="238" t="s">
        <v>423</v>
      </c>
      <c r="H16" s="187" t="s">
        <v>113</v>
      </c>
      <c r="I16" s="233" t="s">
        <v>424</v>
      </c>
      <c r="J16" s="239">
        <v>0.35</v>
      </c>
      <c r="K16" s="187" t="s">
        <v>404</v>
      </c>
      <c r="L16" s="187" t="s">
        <v>397</v>
      </c>
      <c r="M16" s="234" t="s">
        <v>425</v>
      </c>
      <c r="N16" s="235">
        <v>44621</v>
      </c>
      <c r="O16" s="235" t="s">
        <v>430</v>
      </c>
      <c r="P16" s="236" t="s">
        <v>416</v>
      </c>
      <c r="Q16" s="188"/>
      <c r="R16" s="188"/>
      <c r="S16" s="188"/>
      <c r="T16" s="188"/>
      <c r="U16" s="188"/>
      <c r="V16" s="188"/>
      <c r="W16" s="188"/>
      <c r="X16" s="188"/>
      <c r="Y16" s="188"/>
      <c r="Z16" s="188"/>
      <c r="AA16" s="188"/>
      <c r="AB16" s="188"/>
      <c r="AC16" s="244">
        <f>((V16*0.071428)+(AB16*0.071428))</f>
        <v>0</v>
      </c>
      <c r="AD16" s="186"/>
      <c r="AE16" s="186" t="s">
        <v>439</v>
      </c>
      <c r="AF16" s="188"/>
      <c r="AG16" s="188"/>
      <c r="AH16" s="188"/>
      <c r="AI16" s="188"/>
      <c r="AJ16" s="188"/>
      <c r="AK16" s="188"/>
      <c r="AL16" s="188"/>
      <c r="AM16" s="188"/>
      <c r="AN16" s="188"/>
      <c r="AO16" s="188"/>
      <c r="AP16" s="188"/>
      <c r="AQ16" s="188"/>
      <c r="AR16" s="186"/>
      <c r="AS16" s="186"/>
      <c r="AT16" s="186"/>
      <c r="AU16" s="186"/>
      <c r="AV16" s="186"/>
      <c r="AW16" s="186"/>
      <c r="AX16" s="186"/>
      <c r="AY16" s="186"/>
      <c r="AZ16" s="186"/>
      <c r="BA16" s="186"/>
      <c r="BB16" s="186"/>
      <c r="BC16" s="186"/>
      <c r="BD16" s="186"/>
      <c r="BE16" s="186"/>
      <c r="BF16" s="186"/>
      <c r="BG16" s="186"/>
      <c r="BH16" s="186"/>
      <c r="BI16" s="186"/>
      <c r="BJ16" s="186"/>
      <c r="BK16" s="186"/>
    </row>
    <row r="17" spans="1:63" ht="136.5" customHeight="1" x14ac:dyDescent="0.3">
      <c r="A17" s="207"/>
      <c r="B17" s="240" t="s">
        <v>432</v>
      </c>
      <c r="C17" s="232" t="s">
        <v>433</v>
      </c>
      <c r="D17" s="241" t="s">
        <v>434</v>
      </c>
      <c r="E17" s="216" t="s">
        <v>407</v>
      </c>
      <c r="F17" s="218" t="s">
        <v>427</v>
      </c>
      <c r="G17" s="238" t="s">
        <v>426</v>
      </c>
      <c r="H17" s="187" t="s">
        <v>113</v>
      </c>
      <c r="I17" s="233" t="s">
        <v>428</v>
      </c>
      <c r="J17" s="239">
        <v>0.05</v>
      </c>
      <c r="K17" s="187" t="s">
        <v>404</v>
      </c>
      <c r="L17" s="187" t="s">
        <v>396</v>
      </c>
      <c r="M17" s="234" t="s">
        <v>429</v>
      </c>
      <c r="N17" s="235">
        <v>44562</v>
      </c>
      <c r="O17" s="235">
        <v>44849</v>
      </c>
      <c r="P17" s="236" t="s">
        <v>431</v>
      </c>
      <c r="Q17" s="188"/>
      <c r="R17" s="188"/>
      <c r="S17" s="188"/>
      <c r="T17" s="188"/>
      <c r="U17" s="188"/>
      <c r="V17" s="188"/>
      <c r="W17" s="188"/>
      <c r="X17" s="188"/>
      <c r="Y17" s="188"/>
      <c r="Z17" s="188"/>
      <c r="AA17" s="188"/>
      <c r="AB17" s="188"/>
      <c r="AC17" s="242">
        <f>(Q17+T17+W17+Z17)/4</f>
        <v>0</v>
      </c>
      <c r="AD17" s="186"/>
      <c r="AE17" s="186" t="s">
        <v>440</v>
      </c>
      <c r="AF17" s="188"/>
      <c r="AG17" s="188"/>
      <c r="AH17" s="188"/>
      <c r="AI17" s="188"/>
      <c r="AJ17" s="188"/>
      <c r="AK17" s="188"/>
      <c r="AL17" s="188"/>
      <c r="AM17" s="188"/>
      <c r="AN17" s="188"/>
      <c r="AO17" s="188"/>
      <c r="AP17" s="188"/>
      <c r="AQ17" s="188"/>
      <c r="AR17" s="186"/>
      <c r="AS17" s="186"/>
      <c r="AT17" s="186"/>
      <c r="AU17" s="186"/>
      <c r="AV17" s="186"/>
      <c r="AW17" s="186"/>
      <c r="AX17" s="186"/>
      <c r="AY17" s="186"/>
      <c r="AZ17" s="186"/>
      <c r="BA17" s="186"/>
      <c r="BB17" s="186"/>
      <c r="BC17" s="186"/>
      <c r="BD17" s="186"/>
      <c r="BE17" s="186"/>
      <c r="BF17" s="186"/>
      <c r="BG17" s="186"/>
      <c r="BH17" s="186"/>
      <c r="BI17" s="186">
        <f t="shared" ref="BI17:BI18" si="0">AW17+AX17+AY17+AZ17+BA17+BB17+BC17+BD17+BE17+BF17+BG17+BH17</f>
        <v>0</v>
      </c>
      <c r="BJ17" s="186" t="e">
        <f t="shared" ref="BJ17:BJ19" si="1">BI17/AU17</f>
        <v>#DIV/0!</v>
      </c>
      <c r="BK17" s="186"/>
    </row>
    <row r="18" spans="1:63" ht="18.75" customHeight="1" x14ac:dyDescent="0.3">
      <c r="A18" s="207"/>
      <c r="B18" s="217"/>
      <c r="C18" s="217"/>
      <c r="D18" s="217"/>
      <c r="E18" s="216"/>
      <c r="F18" s="217"/>
      <c r="G18" s="219"/>
      <c r="H18" s="187"/>
      <c r="I18" s="186"/>
      <c r="J18" s="187"/>
      <c r="K18" s="187"/>
      <c r="L18" s="187"/>
      <c r="M18" s="186"/>
      <c r="N18" s="186"/>
      <c r="O18" s="186"/>
      <c r="P18" s="186"/>
      <c r="Q18" s="188"/>
      <c r="R18" s="188"/>
      <c r="S18" s="188"/>
      <c r="T18" s="188"/>
      <c r="U18" s="188"/>
      <c r="V18" s="188"/>
      <c r="W18" s="188"/>
      <c r="X18" s="188"/>
      <c r="Y18" s="188"/>
      <c r="Z18" s="188"/>
      <c r="AA18" s="188"/>
      <c r="AB18" s="188"/>
      <c r="AC18" s="191"/>
      <c r="AD18" s="186"/>
      <c r="AE18" s="186"/>
      <c r="AF18" s="188"/>
      <c r="AG18" s="188"/>
      <c r="AH18" s="188"/>
      <c r="AI18" s="188"/>
      <c r="AJ18" s="188"/>
      <c r="AK18" s="188"/>
      <c r="AL18" s="188"/>
      <c r="AM18" s="188"/>
      <c r="AN18" s="188"/>
      <c r="AO18" s="188"/>
      <c r="AP18" s="188"/>
      <c r="AQ18" s="188"/>
      <c r="AR18" s="186"/>
      <c r="AS18" s="186"/>
      <c r="AT18" s="186"/>
      <c r="AU18" s="186"/>
      <c r="AV18" s="186"/>
      <c r="AW18" s="186"/>
      <c r="AX18" s="186"/>
      <c r="AY18" s="186"/>
      <c r="AZ18" s="186"/>
      <c r="BA18" s="186"/>
      <c r="BB18" s="186"/>
      <c r="BC18" s="186"/>
      <c r="BD18" s="186"/>
      <c r="BE18" s="186"/>
      <c r="BF18" s="186"/>
      <c r="BG18" s="186"/>
      <c r="BH18" s="186"/>
      <c r="BI18" s="186">
        <f t="shared" si="0"/>
        <v>0</v>
      </c>
      <c r="BJ18" s="186" t="e">
        <f t="shared" si="1"/>
        <v>#DIV/0!</v>
      </c>
      <c r="BK18" s="186"/>
    </row>
    <row r="19" spans="1:63" x14ac:dyDescent="0.3">
      <c r="B19" s="247" t="s">
        <v>286</v>
      </c>
      <c r="C19" s="247"/>
      <c r="D19" s="247"/>
      <c r="E19" s="247"/>
      <c r="F19" s="247"/>
      <c r="G19" s="247"/>
      <c r="H19" s="247"/>
      <c r="I19" s="247"/>
      <c r="J19" s="220">
        <f>SUM(J12:J18)</f>
        <v>1</v>
      </c>
      <c r="K19" s="221"/>
      <c r="L19" s="221"/>
      <c r="M19" s="221"/>
      <c r="N19" s="221"/>
      <c r="O19" s="221"/>
      <c r="P19" s="221"/>
      <c r="Q19" s="221"/>
      <c r="R19" s="221"/>
      <c r="S19" s="221"/>
      <c r="T19" s="221"/>
      <c r="U19" s="221"/>
      <c r="V19" s="221"/>
      <c r="W19" s="221"/>
      <c r="X19" s="221"/>
      <c r="Y19" s="221"/>
      <c r="Z19" s="221"/>
      <c r="AA19" s="221"/>
      <c r="AB19" s="221"/>
      <c r="AC19" s="221"/>
      <c r="AD19" s="221"/>
      <c r="AE19" s="221"/>
      <c r="AF19" s="222"/>
      <c r="AG19" s="222"/>
      <c r="AH19" s="222"/>
      <c r="AI19" s="222"/>
      <c r="AJ19" s="222"/>
      <c r="AK19" s="222"/>
      <c r="AL19" s="222"/>
      <c r="AM19" s="222"/>
      <c r="AN19" s="222"/>
      <c r="AO19" s="222"/>
      <c r="AP19" s="222"/>
      <c r="AQ19" s="222"/>
      <c r="AR19" s="223">
        <f>SUM(AR12:AR18)</f>
        <v>0</v>
      </c>
      <c r="AS19" s="223">
        <f>SUM(AS12:AS18)</f>
        <v>0</v>
      </c>
      <c r="AT19" s="221"/>
      <c r="AU19" s="224">
        <f>SUM(AU12:AU18)</f>
        <v>0</v>
      </c>
      <c r="AV19" s="221"/>
      <c r="AW19" s="225">
        <f>SUM(AW12:AW18)</f>
        <v>0</v>
      </c>
      <c r="AX19" s="225">
        <f t="shared" ref="AX19:BI19" si="2">SUM(AX12:AX18)</f>
        <v>0</v>
      </c>
      <c r="AY19" s="225">
        <f t="shared" si="2"/>
        <v>0</v>
      </c>
      <c r="AZ19" s="225">
        <f t="shared" si="2"/>
        <v>0</v>
      </c>
      <c r="BA19" s="225">
        <f t="shared" si="2"/>
        <v>0</v>
      </c>
      <c r="BB19" s="225">
        <f t="shared" si="2"/>
        <v>0</v>
      </c>
      <c r="BC19" s="225">
        <f t="shared" si="2"/>
        <v>0</v>
      </c>
      <c r="BD19" s="225">
        <f t="shared" si="2"/>
        <v>0</v>
      </c>
      <c r="BE19" s="225">
        <f t="shared" si="2"/>
        <v>0</v>
      </c>
      <c r="BF19" s="225">
        <f t="shared" si="2"/>
        <v>0</v>
      </c>
      <c r="BG19" s="225">
        <f t="shared" si="2"/>
        <v>0</v>
      </c>
      <c r="BH19" s="225">
        <f t="shared" si="2"/>
        <v>0</v>
      </c>
      <c r="BI19" s="225">
        <f t="shared" si="2"/>
        <v>0</v>
      </c>
      <c r="BJ19" s="186" t="e">
        <f t="shared" si="1"/>
        <v>#DIV/0!</v>
      </c>
    </row>
    <row r="21" spans="1:63" x14ac:dyDescent="0.3">
      <c r="A21" s="248" t="s">
        <v>399</v>
      </c>
      <c r="B21" s="249"/>
      <c r="C21" s="249"/>
      <c r="D21" s="249"/>
      <c r="E21" s="226"/>
    </row>
    <row r="24" spans="1:63" x14ac:dyDescent="0.3">
      <c r="A24" s="229"/>
      <c r="B24" s="229"/>
      <c r="C24" s="229"/>
      <c r="D24" s="229"/>
    </row>
    <row r="25" spans="1:63" x14ac:dyDescent="0.3">
      <c r="A25" s="229"/>
      <c r="B25" s="229"/>
      <c r="C25" s="229"/>
      <c r="D25" s="229"/>
    </row>
    <row r="26" spans="1:63" x14ac:dyDescent="0.3">
      <c r="A26" s="229"/>
      <c r="B26" s="229"/>
      <c r="C26" s="229"/>
      <c r="D26" s="229"/>
    </row>
    <row r="27" spans="1:63" x14ac:dyDescent="0.3">
      <c r="A27" s="229"/>
      <c r="B27" s="229"/>
      <c r="C27" s="229"/>
      <c r="D27" s="229"/>
    </row>
    <row r="28" spans="1:63" x14ac:dyDescent="0.3">
      <c r="A28" s="229"/>
      <c r="B28" s="229"/>
      <c r="C28" s="229"/>
      <c r="D28" s="229"/>
    </row>
    <row r="29" spans="1:63" x14ac:dyDescent="0.3">
      <c r="A29" s="229"/>
      <c r="B29" s="229"/>
      <c r="C29" s="229"/>
      <c r="D29" s="229"/>
    </row>
    <row r="30" spans="1:63" x14ac:dyDescent="0.3">
      <c r="A30" s="229"/>
      <c r="B30" s="229"/>
      <c r="C30" s="229"/>
      <c r="D30" s="229"/>
    </row>
    <row r="31" spans="1:63" x14ac:dyDescent="0.3">
      <c r="A31" s="229"/>
      <c r="B31" s="229"/>
      <c r="C31" s="229"/>
      <c r="D31" s="229"/>
    </row>
    <row r="32" spans="1:63" x14ac:dyDescent="0.3">
      <c r="A32" s="229"/>
      <c r="B32" s="229"/>
      <c r="C32" s="229"/>
      <c r="D32" s="229"/>
    </row>
    <row r="33" spans="1:4" x14ac:dyDescent="0.3">
      <c r="A33" s="229"/>
      <c r="B33" s="229"/>
      <c r="C33" s="229"/>
      <c r="D33" s="229"/>
    </row>
    <row r="34" spans="1:4" x14ac:dyDescent="0.3">
      <c r="A34" s="229"/>
      <c r="B34" s="229"/>
      <c r="C34" s="229"/>
      <c r="D34" s="229"/>
    </row>
    <row r="35" spans="1:4" x14ac:dyDescent="0.3">
      <c r="A35" s="229"/>
      <c r="B35" s="229"/>
      <c r="C35" s="229"/>
      <c r="D35" s="229"/>
    </row>
    <row r="36" spans="1:4" x14ac:dyDescent="0.3">
      <c r="A36" s="229"/>
      <c r="B36" s="229"/>
      <c r="C36" s="229"/>
      <c r="D36" s="229"/>
    </row>
    <row r="37" spans="1:4" x14ac:dyDescent="0.3">
      <c r="A37" s="229"/>
      <c r="B37" s="229"/>
      <c r="C37" s="229"/>
      <c r="D37" s="229"/>
    </row>
    <row r="38" spans="1:4" x14ac:dyDescent="0.3">
      <c r="A38" s="229"/>
      <c r="B38" s="229"/>
      <c r="C38" s="229"/>
      <c r="D38" s="229"/>
    </row>
    <row r="39" spans="1:4" s="229" customFormat="1" x14ac:dyDescent="0.3"/>
    <row r="40" spans="1:4" s="228" customFormat="1" hidden="1" x14ac:dyDescent="0.3">
      <c r="A40" s="229"/>
      <c r="B40" s="229" t="s">
        <v>392</v>
      </c>
      <c r="C40" s="229"/>
      <c r="D40" s="229"/>
    </row>
    <row r="41" spans="1:4" s="228" customFormat="1" hidden="1" x14ac:dyDescent="0.3">
      <c r="A41" s="229"/>
      <c r="B41" s="229" t="s">
        <v>405</v>
      </c>
      <c r="C41" s="229"/>
      <c r="D41" s="229"/>
    </row>
    <row r="42" spans="1:4" s="228" customFormat="1" hidden="1" x14ac:dyDescent="0.3">
      <c r="A42" s="229"/>
      <c r="B42" s="229" t="s">
        <v>113</v>
      </c>
      <c r="C42" s="229"/>
      <c r="D42" s="229"/>
    </row>
    <row r="43" spans="1:4" s="228" customFormat="1" hidden="1" x14ac:dyDescent="0.3">
      <c r="A43" s="229"/>
      <c r="B43" s="229"/>
      <c r="C43" s="229"/>
      <c r="D43" s="229"/>
    </row>
    <row r="44" spans="1:4" s="228" customFormat="1" hidden="1" x14ac:dyDescent="0.3">
      <c r="A44" s="229"/>
      <c r="B44" s="229"/>
      <c r="C44" s="229"/>
      <c r="D44" s="229"/>
    </row>
    <row r="45" spans="1:4" s="228" customFormat="1" hidden="1" x14ac:dyDescent="0.3">
      <c r="A45" s="229"/>
      <c r="B45" s="230" t="s">
        <v>393</v>
      </c>
      <c r="C45" s="229"/>
      <c r="D45" s="229"/>
    </row>
    <row r="46" spans="1:4" s="228" customFormat="1" hidden="1" x14ac:dyDescent="0.3">
      <c r="A46" s="229"/>
      <c r="B46" s="229" t="s">
        <v>404</v>
      </c>
      <c r="C46" s="229"/>
      <c r="D46" s="229"/>
    </row>
    <row r="47" spans="1:4" s="228" customFormat="1" hidden="1" x14ac:dyDescent="0.3">
      <c r="A47" s="229"/>
      <c r="B47" s="229" t="s">
        <v>395</v>
      </c>
      <c r="C47" s="229"/>
      <c r="D47" s="229"/>
    </row>
    <row r="48" spans="1:4" s="228" customFormat="1" hidden="1" x14ac:dyDescent="0.3">
      <c r="A48" s="229"/>
      <c r="B48" s="229" t="s">
        <v>394</v>
      </c>
      <c r="C48" s="229"/>
      <c r="D48" s="229"/>
    </row>
    <row r="49" spans="1:4" s="228" customFormat="1" hidden="1" x14ac:dyDescent="0.3">
      <c r="A49" s="229"/>
      <c r="B49" s="229"/>
      <c r="C49" s="229"/>
      <c r="D49" s="229"/>
    </row>
    <row r="50" spans="1:4" s="228" customFormat="1" hidden="1" x14ac:dyDescent="0.3">
      <c r="A50" s="229"/>
      <c r="B50" s="229" t="s">
        <v>294</v>
      </c>
      <c r="C50" s="229"/>
      <c r="D50" s="229"/>
    </row>
    <row r="51" spans="1:4" s="228" customFormat="1" hidden="1" x14ac:dyDescent="0.3">
      <c r="A51" s="229"/>
      <c r="B51" s="229" t="s">
        <v>398</v>
      </c>
      <c r="C51" s="229"/>
      <c r="D51" s="229"/>
    </row>
    <row r="52" spans="1:4" s="228" customFormat="1" hidden="1" x14ac:dyDescent="0.3">
      <c r="A52" s="229"/>
      <c r="B52" s="229" t="s">
        <v>403</v>
      </c>
      <c r="C52" s="229"/>
      <c r="D52" s="229"/>
    </row>
    <row r="53" spans="1:4" s="228" customFormat="1" hidden="1" x14ac:dyDescent="0.3">
      <c r="A53" s="229"/>
      <c r="B53" s="229" t="s">
        <v>396</v>
      </c>
      <c r="C53" s="229"/>
      <c r="D53" s="229"/>
    </row>
    <row r="54" spans="1:4" s="228" customFormat="1" hidden="1" x14ac:dyDescent="0.3">
      <c r="A54" s="229"/>
      <c r="B54" s="229" t="s">
        <v>397</v>
      </c>
      <c r="C54" s="229"/>
      <c r="D54" s="229"/>
    </row>
    <row r="55" spans="1:4" s="229" customFormat="1" x14ac:dyDescent="0.3"/>
    <row r="56" spans="1:4" s="229" customFormat="1" x14ac:dyDescent="0.3"/>
    <row r="57" spans="1:4" s="229" customFormat="1" x14ac:dyDescent="0.3"/>
    <row r="58" spans="1:4" x14ac:dyDescent="0.3">
      <c r="A58" s="229"/>
      <c r="B58" s="229"/>
      <c r="C58" s="229"/>
      <c r="D58" s="229"/>
    </row>
    <row r="59" spans="1:4" x14ac:dyDescent="0.3">
      <c r="A59" s="229"/>
      <c r="B59" s="229"/>
      <c r="C59" s="229"/>
      <c r="D59" s="229"/>
    </row>
    <row r="60" spans="1:4" x14ac:dyDescent="0.3">
      <c r="A60" s="229"/>
      <c r="B60" s="229"/>
      <c r="C60" s="229"/>
      <c r="D60" s="229"/>
    </row>
    <row r="61" spans="1:4" x14ac:dyDescent="0.3">
      <c r="A61" s="229"/>
      <c r="B61" s="229"/>
      <c r="C61" s="229"/>
      <c r="D61" s="229"/>
    </row>
    <row r="62" spans="1:4" x14ac:dyDescent="0.3">
      <c r="A62" s="229"/>
      <c r="B62" s="229"/>
      <c r="C62" s="229"/>
      <c r="D62" s="229"/>
    </row>
    <row r="63" spans="1:4" x14ac:dyDescent="0.3">
      <c r="A63" s="229"/>
      <c r="B63" s="229"/>
      <c r="C63" s="229"/>
      <c r="D63" s="229"/>
    </row>
    <row r="64" spans="1:4" x14ac:dyDescent="0.3">
      <c r="A64" s="229"/>
      <c r="B64" s="229"/>
      <c r="C64" s="229"/>
      <c r="D64" s="229"/>
    </row>
    <row r="65" spans="1:14" x14ac:dyDescent="0.3">
      <c r="A65" s="229"/>
      <c r="B65" s="229"/>
      <c r="C65" s="229"/>
      <c r="D65" s="229"/>
    </row>
    <row r="66" spans="1:14" x14ac:dyDescent="0.3">
      <c r="A66" s="229"/>
      <c r="B66" s="229"/>
      <c r="C66" s="229"/>
      <c r="D66" s="229"/>
    </row>
    <row r="67" spans="1:14" x14ac:dyDescent="0.3">
      <c r="A67" s="229"/>
      <c r="B67" s="229"/>
      <c r="C67" s="229"/>
      <c r="D67" s="229"/>
    </row>
    <row r="68" spans="1:14" x14ac:dyDescent="0.3">
      <c r="N68" s="210">
        <f>240/12</f>
        <v>20</v>
      </c>
    </row>
  </sheetData>
  <mergeCells count="40">
    <mergeCell ref="BD1:BK3"/>
    <mergeCell ref="F2:BC2"/>
    <mergeCell ref="F1:BC1"/>
    <mergeCell ref="A4:AT4"/>
    <mergeCell ref="A5:D5"/>
    <mergeCell ref="F5:N5"/>
    <mergeCell ref="O5:BK6"/>
    <mergeCell ref="A6:D6"/>
    <mergeCell ref="F6:N6"/>
    <mergeCell ref="A1:D3"/>
    <mergeCell ref="F3:P3"/>
    <mergeCell ref="Q3:AB3"/>
    <mergeCell ref="AC3:AH3"/>
    <mergeCell ref="AI3:BC3"/>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K10:BK11"/>
    <mergeCell ref="B19:I19"/>
    <mergeCell ref="A21:D21"/>
    <mergeCell ref="AU10:AU11"/>
    <mergeCell ref="AV10:AV11"/>
    <mergeCell ref="G10:P10"/>
    <mergeCell ref="Q10:AC10"/>
    <mergeCell ref="AD10:AD11"/>
    <mergeCell ref="AE10:AE11"/>
    <mergeCell ref="AF10:AQ10"/>
  </mergeCells>
  <dataValidations xWindow="176" yWindow="161" count="4">
    <dataValidation type="list" allowBlank="1" showInputMessage="1" showErrorMessage="1" sqref="H12:H18" xr:uid="{00000000-0002-0000-0000-000000000000}">
      <formula1>$B$41:$B$42</formula1>
    </dataValidation>
    <dataValidation type="list" allowBlank="1" showInputMessage="1" showErrorMessage="1" sqref="K12:K18" xr:uid="{00000000-0002-0000-0000-000001000000}">
      <formula1>$B$46:$B$48</formula1>
    </dataValidation>
    <dataValidation type="list" allowBlank="1" showInputMessage="1" showErrorMessage="1" sqref="L12:L18" xr:uid="{00000000-0002-0000-0000-000002000000}">
      <formula1>$B$51:$B$54</formula1>
    </dataValidation>
    <dataValidation allowBlank="1" showInputMessage="1" showErrorMessage="1" prompt="La meta se define en número o porcentaje. Y describir a que hace referencia. Ejemplo: 16 proyectos, 6 puntos, 100% de solicitudes atendidas." sqref="I12" xr:uid="{00000000-0002-0000-0000-000003000000}"/>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40" zoomScale="91" zoomScaleNormal="91" workbookViewId="0">
      <selection activeCell="K48" sqref="K48"/>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299" t="s">
        <v>317</v>
      </c>
      <c r="C2" s="300"/>
      <c r="D2" s="300"/>
      <c r="E2" s="300"/>
      <c r="F2" s="300"/>
      <c r="G2" s="300"/>
      <c r="H2" s="300"/>
      <c r="I2" s="300"/>
      <c r="J2" s="300"/>
      <c r="K2" s="301"/>
    </row>
    <row r="3" spans="2:11" ht="7.5" customHeight="1" thickBot="1" x14ac:dyDescent="0.3"/>
    <row r="4" spans="2:11" ht="21" customHeight="1" thickBot="1" x14ac:dyDescent="0.3">
      <c r="B4" s="302" t="s">
        <v>318</v>
      </c>
      <c r="C4" s="303"/>
      <c r="D4" s="303"/>
      <c r="E4" s="304" t="s">
        <v>337</v>
      </c>
      <c r="F4" s="304"/>
      <c r="G4" s="304"/>
      <c r="H4" s="304"/>
      <c r="I4" s="304"/>
      <c r="J4" s="304"/>
      <c r="K4" s="305"/>
    </row>
    <row r="5" spans="2:11" ht="7.5" customHeight="1" thickBot="1" x14ac:dyDescent="0.3">
      <c r="B5" s="204"/>
      <c r="C5" s="204"/>
      <c r="D5" s="204"/>
      <c r="E5" s="204"/>
      <c r="F5" s="204"/>
      <c r="G5" s="204"/>
      <c r="H5" s="204"/>
      <c r="I5" s="204"/>
      <c r="J5" s="204"/>
      <c r="K5" s="204"/>
    </row>
    <row r="6" spans="2:11" ht="21" customHeight="1" thickBot="1" x14ac:dyDescent="0.3">
      <c r="B6" s="302" t="s">
        <v>319</v>
      </c>
      <c r="C6" s="303"/>
      <c r="D6" s="303"/>
      <c r="E6" s="306" t="s">
        <v>349</v>
      </c>
      <c r="F6" s="306"/>
      <c r="G6" s="306"/>
      <c r="H6" s="306"/>
      <c r="I6" s="306"/>
      <c r="J6" s="306"/>
      <c r="K6" s="307"/>
    </row>
    <row r="7" spans="2:11" ht="7.5" customHeight="1" thickBot="1" x14ac:dyDescent="0.3">
      <c r="B7" s="204"/>
      <c r="C7" s="204"/>
      <c r="D7" s="204"/>
      <c r="E7" s="204"/>
      <c r="F7" s="204"/>
      <c r="G7" s="204"/>
      <c r="H7" s="204"/>
      <c r="I7" s="204"/>
      <c r="J7" s="204"/>
      <c r="K7" s="204"/>
    </row>
    <row r="8" spans="2:11" ht="22.15" customHeight="1" thickBot="1" x14ac:dyDescent="0.3">
      <c r="B8" s="296" t="s">
        <v>338</v>
      </c>
      <c r="C8" s="297"/>
      <c r="D8" s="297"/>
      <c r="E8" s="297"/>
      <c r="F8" s="297"/>
      <c r="G8" s="297"/>
      <c r="H8" s="297"/>
      <c r="I8" s="297"/>
      <c r="J8" s="297"/>
      <c r="K8" s="298"/>
    </row>
    <row r="9" spans="2:11" ht="7.5" customHeight="1" thickBot="1" x14ac:dyDescent="0.3"/>
    <row r="10" spans="2:11" ht="21" customHeight="1" thickBot="1" x14ac:dyDescent="0.3">
      <c r="B10" s="299" t="s">
        <v>340</v>
      </c>
      <c r="C10" s="300"/>
      <c r="D10" s="300"/>
      <c r="E10" s="300"/>
      <c r="F10" s="300"/>
      <c r="G10" s="300"/>
      <c r="H10" s="300"/>
      <c r="I10" s="300"/>
      <c r="J10" s="300"/>
      <c r="K10" s="301"/>
    </row>
    <row r="11" spans="2:11" ht="20.25" customHeight="1" thickBot="1" x14ac:dyDescent="0.3">
      <c r="B11" s="308" t="s">
        <v>320</v>
      </c>
      <c r="C11" s="309"/>
      <c r="D11" s="309"/>
      <c r="E11" s="309"/>
      <c r="F11" s="309"/>
      <c r="G11" s="309"/>
      <c r="H11" s="309"/>
      <c r="I11" s="309"/>
      <c r="J11" s="309"/>
      <c r="K11" s="310"/>
    </row>
    <row r="12" spans="2:11" ht="20.25" customHeight="1" thickBot="1" x14ac:dyDescent="0.3">
      <c r="B12" s="311" t="s">
        <v>321</v>
      </c>
      <c r="C12" s="312"/>
      <c r="D12" s="312"/>
      <c r="E12" s="312" t="s">
        <v>322</v>
      </c>
      <c r="F12" s="312"/>
      <c r="G12" s="312"/>
      <c r="H12" s="312"/>
      <c r="I12" s="312"/>
      <c r="J12" s="312"/>
      <c r="K12" s="205" t="s">
        <v>323</v>
      </c>
    </row>
    <row r="13" spans="2:11" ht="17.25" customHeight="1" x14ac:dyDescent="0.25">
      <c r="B13" s="313" t="s">
        <v>324</v>
      </c>
      <c r="C13" s="314"/>
      <c r="D13" s="314"/>
      <c r="E13" s="315" t="s">
        <v>325</v>
      </c>
      <c r="F13" s="315"/>
      <c r="G13" s="315"/>
      <c r="H13" s="315"/>
      <c r="I13" s="315"/>
      <c r="J13" s="315"/>
      <c r="K13" s="193" t="s">
        <v>326</v>
      </c>
    </row>
    <row r="14" spans="2:11" ht="17.25" customHeight="1" x14ac:dyDescent="0.25">
      <c r="B14" s="316" t="s">
        <v>341</v>
      </c>
      <c r="C14" s="317"/>
      <c r="D14" s="317"/>
      <c r="E14" s="318" t="s">
        <v>378</v>
      </c>
      <c r="F14" s="318"/>
      <c r="G14" s="318"/>
      <c r="H14" s="318"/>
      <c r="I14" s="318"/>
      <c r="J14" s="318"/>
      <c r="K14" s="195" t="s">
        <v>327</v>
      </c>
    </row>
    <row r="15" spans="2:11" ht="17.25" customHeight="1" x14ac:dyDescent="0.25">
      <c r="B15" s="316" t="s">
        <v>328</v>
      </c>
      <c r="C15" s="317"/>
      <c r="D15" s="317"/>
      <c r="E15" s="318" t="s">
        <v>379</v>
      </c>
      <c r="F15" s="318"/>
      <c r="G15" s="318"/>
      <c r="H15" s="318"/>
      <c r="I15" s="318"/>
      <c r="J15" s="318"/>
      <c r="K15" s="195" t="s">
        <v>327</v>
      </c>
    </row>
    <row r="16" spans="2:11" ht="7.5" customHeight="1" thickBot="1" x14ac:dyDescent="0.3"/>
    <row r="17" spans="2:11" ht="19.5" customHeight="1" thickBot="1" x14ac:dyDescent="0.3">
      <c r="B17" s="325" t="s">
        <v>339</v>
      </c>
      <c r="C17" s="326"/>
      <c r="D17" s="326"/>
      <c r="E17" s="326"/>
      <c r="F17" s="326"/>
      <c r="G17" s="326"/>
      <c r="H17" s="326"/>
      <c r="I17" s="326"/>
      <c r="J17" s="326"/>
      <c r="K17" s="327"/>
    </row>
    <row r="18" spans="2:11" ht="21" customHeight="1" thickBot="1" x14ac:dyDescent="0.3">
      <c r="B18" s="308" t="s">
        <v>320</v>
      </c>
      <c r="C18" s="309"/>
      <c r="D18" s="309"/>
      <c r="E18" s="309"/>
      <c r="F18" s="309"/>
      <c r="G18" s="309"/>
      <c r="H18" s="309"/>
      <c r="I18" s="309"/>
      <c r="J18" s="309"/>
      <c r="K18" s="310"/>
    </row>
    <row r="19" spans="2:11" ht="21" customHeight="1" x14ac:dyDescent="0.25">
      <c r="B19" s="328" t="s">
        <v>321</v>
      </c>
      <c r="C19" s="329"/>
      <c r="D19" s="329"/>
      <c r="E19" s="329" t="s">
        <v>322</v>
      </c>
      <c r="F19" s="329"/>
      <c r="G19" s="329"/>
      <c r="H19" s="329"/>
      <c r="I19" s="329"/>
      <c r="J19" s="329"/>
      <c r="K19" s="206" t="s">
        <v>323</v>
      </c>
    </row>
    <row r="20" spans="2:11" ht="33" customHeight="1" x14ac:dyDescent="0.25">
      <c r="B20" s="319" t="s">
        <v>350</v>
      </c>
      <c r="C20" s="320"/>
      <c r="D20" s="320"/>
      <c r="E20" s="321" t="s">
        <v>355</v>
      </c>
      <c r="F20" s="321"/>
      <c r="G20" s="321"/>
      <c r="H20" s="321"/>
      <c r="I20" s="321"/>
      <c r="J20" s="321"/>
      <c r="K20" s="201" t="s">
        <v>326</v>
      </c>
    </row>
    <row r="21" spans="2:11" ht="33" customHeight="1" x14ac:dyDescent="0.25">
      <c r="B21" s="319" t="s">
        <v>216</v>
      </c>
      <c r="C21" s="320"/>
      <c r="D21" s="320"/>
      <c r="E21" s="330" t="s">
        <v>354</v>
      </c>
      <c r="F21" s="330"/>
      <c r="G21" s="330"/>
      <c r="H21" s="330"/>
      <c r="I21" s="330"/>
      <c r="J21" s="330"/>
      <c r="K21" s="201" t="s">
        <v>326</v>
      </c>
    </row>
    <row r="22" spans="2:11" ht="33" customHeight="1" x14ac:dyDescent="0.25">
      <c r="B22" s="319" t="s">
        <v>353</v>
      </c>
      <c r="C22" s="320"/>
      <c r="D22" s="320"/>
      <c r="E22" s="331" t="s">
        <v>356</v>
      </c>
      <c r="F22" s="321"/>
      <c r="G22" s="321"/>
      <c r="H22" s="321"/>
      <c r="I22" s="321"/>
      <c r="J22" s="321"/>
      <c r="K22" s="201" t="s">
        <v>326</v>
      </c>
    </row>
    <row r="23" spans="2:11" ht="33" customHeight="1" x14ac:dyDescent="0.25">
      <c r="B23" s="319" t="s">
        <v>352</v>
      </c>
      <c r="C23" s="320"/>
      <c r="D23" s="320"/>
      <c r="E23" s="330" t="s">
        <v>344</v>
      </c>
      <c r="F23" s="330"/>
      <c r="G23" s="330"/>
      <c r="H23" s="330"/>
      <c r="I23" s="330"/>
      <c r="J23" s="330"/>
      <c r="K23" s="201" t="s">
        <v>326</v>
      </c>
    </row>
    <row r="24" spans="2:11" ht="81" customHeight="1" x14ac:dyDescent="0.25">
      <c r="B24" s="319" t="s">
        <v>351</v>
      </c>
      <c r="C24" s="320"/>
      <c r="D24" s="320"/>
      <c r="E24" s="330" t="s">
        <v>357</v>
      </c>
      <c r="F24" s="330"/>
      <c r="G24" s="330"/>
      <c r="H24" s="330"/>
      <c r="I24" s="330"/>
      <c r="J24" s="330"/>
      <c r="K24" s="196" t="s">
        <v>390</v>
      </c>
    </row>
    <row r="25" spans="2:11" ht="33" customHeight="1" x14ac:dyDescent="0.25">
      <c r="B25" s="344" t="s">
        <v>313</v>
      </c>
      <c r="C25" s="345"/>
      <c r="D25" s="345"/>
      <c r="E25" s="331" t="s">
        <v>348</v>
      </c>
      <c r="F25" s="321"/>
      <c r="G25" s="321"/>
      <c r="H25" s="321"/>
      <c r="I25" s="321"/>
      <c r="J25" s="321"/>
      <c r="K25" s="194" t="s">
        <v>359</v>
      </c>
    </row>
    <row r="26" spans="2:11" ht="33" customHeight="1" x14ac:dyDescent="0.25">
      <c r="B26" s="342" t="s">
        <v>289</v>
      </c>
      <c r="C26" s="343"/>
      <c r="D26" s="343"/>
      <c r="E26" s="331" t="s">
        <v>360</v>
      </c>
      <c r="F26" s="331"/>
      <c r="G26" s="331"/>
      <c r="H26" s="331"/>
      <c r="I26" s="331"/>
      <c r="J26" s="331"/>
      <c r="K26" s="194" t="s">
        <v>330</v>
      </c>
    </row>
    <row r="27" spans="2:11" ht="33" customHeight="1" x14ac:dyDescent="0.25">
      <c r="B27" s="342" t="s">
        <v>290</v>
      </c>
      <c r="C27" s="343"/>
      <c r="D27" s="343"/>
      <c r="E27" s="330" t="s">
        <v>358</v>
      </c>
      <c r="F27" s="330"/>
      <c r="G27" s="330"/>
      <c r="H27" s="330"/>
      <c r="I27" s="330"/>
      <c r="J27" s="330"/>
      <c r="K27" s="202" t="s">
        <v>334</v>
      </c>
    </row>
    <row r="28" spans="2:11" ht="33" customHeight="1" x14ac:dyDescent="0.25">
      <c r="B28" s="342" t="s">
        <v>291</v>
      </c>
      <c r="C28" s="343"/>
      <c r="D28" s="343"/>
      <c r="E28" s="330" t="s">
        <v>391</v>
      </c>
      <c r="F28" s="318"/>
      <c r="G28" s="318"/>
      <c r="H28" s="318"/>
      <c r="I28" s="318"/>
      <c r="J28" s="318"/>
      <c r="K28" s="196" t="s">
        <v>380</v>
      </c>
    </row>
    <row r="29" spans="2:11" ht="56.45" customHeight="1" x14ac:dyDescent="0.25">
      <c r="B29" s="342" t="s">
        <v>292</v>
      </c>
      <c r="C29" s="343"/>
      <c r="D29" s="343"/>
      <c r="E29" s="331" t="s">
        <v>361</v>
      </c>
      <c r="F29" s="321"/>
      <c r="G29" s="321"/>
      <c r="H29" s="321"/>
      <c r="I29" s="321"/>
      <c r="J29" s="321"/>
      <c r="K29" s="194" t="s">
        <v>329</v>
      </c>
    </row>
    <row r="30" spans="2:11" ht="33" customHeight="1" x14ac:dyDescent="0.25">
      <c r="B30" s="342" t="s">
        <v>293</v>
      </c>
      <c r="C30" s="343"/>
      <c r="D30" s="343"/>
      <c r="E30" s="331" t="s">
        <v>362</v>
      </c>
      <c r="F30" s="321"/>
      <c r="G30" s="321"/>
      <c r="H30" s="321"/>
      <c r="I30" s="321"/>
      <c r="J30" s="321"/>
      <c r="K30" s="201" t="s">
        <v>326</v>
      </c>
    </row>
    <row r="31" spans="2:11" ht="33" customHeight="1" x14ac:dyDescent="0.25">
      <c r="B31" s="342" t="s">
        <v>294</v>
      </c>
      <c r="C31" s="343"/>
      <c r="D31" s="343"/>
      <c r="E31" s="330" t="s">
        <v>363</v>
      </c>
      <c r="F31" s="330"/>
      <c r="G31" s="330"/>
      <c r="H31" s="330"/>
      <c r="I31" s="330"/>
      <c r="J31" s="330"/>
      <c r="K31" s="202" t="s">
        <v>334</v>
      </c>
    </row>
    <row r="32" spans="2:11" ht="33" customHeight="1" x14ac:dyDescent="0.25">
      <c r="B32" s="342" t="s">
        <v>295</v>
      </c>
      <c r="C32" s="343"/>
      <c r="D32" s="343"/>
      <c r="E32" s="330" t="s">
        <v>364</v>
      </c>
      <c r="F32" s="330"/>
      <c r="G32" s="330"/>
      <c r="H32" s="330"/>
      <c r="I32" s="330"/>
      <c r="J32" s="330"/>
      <c r="K32" s="197" t="s">
        <v>335</v>
      </c>
    </row>
    <row r="33" spans="2:11" ht="33" customHeight="1" x14ac:dyDescent="0.25">
      <c r="B33" s="342" t="s">
        <v>296</v>
      </c>
      <c r="C33" s="343"/>
      <c r="D33" s="343"/>
      <c r="E33" s="330" t="s">
        <v>331</v>
      </c>
      <c r="F33" s="330"/>
      <c r="G33" s="330"/>
      <c r="H33" s="330"/>
      <c r="I33" s="330"/>
      <c r="J33" s="330"/>
      <c r="K33" s="197" t="s">
        <v>332</v>
      </c>
    </row>
    <row r="34" spans="2:11" ht="33" customHeight="1" x14ac:dyDescent="0.25">
      <c r="B34" s="342" t="s">
        <v>297</v>
      </c>
      <c r="C34" s="343"/>
      <c r="D34" s="343"/>
      <c r="E34" s="330" t="s">
        <v>333</v>
      </c>
      <c r="F34" s="330"/>
      <c r="G34" s="330"/>
      <c r="H34" s="330"/>
      <c r="I34" s="330"/>
      <c r="J34" s="330"/>
      <c r="K34" s="197" t="s">
        <v>332</v>
      </c>
    </row>
    <row r="35" spans="2:11" ht="33" customHeight="1" x14ac:dyDescent="0.25">
      <c r="B35" s="342" t="s">
        <v>298</v>
      </c>
      <c r="C35" s="343"/>
      <c r="D35" s="343"/>
      <c r="E35" s="331" t="s">
        <v>336</v>
      </c>
      <c r="F35" s="331"/>
      <c r="G35" s="331"/>
      <c r="H35" s="331"/>
      <c r="I35" s="331"/>
      <c r="J35" s="331"/>
      <c r="K35" s="227" t="s">
        <v>376</v>
      </c>
    </row>
    <row r="36" spans="2:11" ht="33" customHeight="1" x14ac:dyDescent="0.25">
      <c r="B36" s="342" t="s">
        <v>314</v>
      </c>
      <c r="C36" s="343"/>
      <c r="D36" s="343"/>
      <c r="E36" s="321" t="s">
        <v>365</v>
      </c>
      <c r="F36" s="321"/>
      <c r="G36" s="321"/>
      <c r="H36" s="321"/>
      <c r="I36" s="321"/>
      <c r="J36" s="321"/>
      <c r="K36" s="194" t="s">
        <v>359</v>
      </c>
    </row>
    <row r="37" spans="2:11" ht="33" customHeight="1" x14ac:dyDescent="0.25">
      <c r="B37" s="348" t="s">
        <v>371</v>
      </c>
      <c r="C37" s="349"/>
      <c r="D37" s="350"/>
      <c r="E37" s="351" t="s">
        <v>377</v>
      </c>
      <c r="F37" s="352"/>
      <c r="G37" s="352"/>
      <c r="H37" s="352"/>
      <c r="I37" s="352"/>
      <c r="J37" s="353"/>
      <c r="K37" s="203" t="s">
        <v>372</v>
      </c>
    </row>
    <row r="38" spans="2:11" ht="33" customHeight="1" x14ac:dyDescent="0.25">
      <c r="B38" s="342" t="s">
        <v>300</v>
      </c>
      <c r="C38" s="343"/>
      <c r="D38" s="343"/>
      <c r="E38" s="321" t="s">
        <v>386</v>
      </c>
      <c r="F38" s="321"/>
      <c r="G38" s="321"/>
      <c r="H38" s="321"/>
      <c r="I38" s="321"/>
      <c r="J38" s="321"/>
      <c r="K38" s="197" t="s">
        <v>335</v>
      </c>
    </row>
    <row r="39" spans="2:11" ht="33" customHeight="1" x14ac:dyDescent="0.25">
      <c r="B39" s="342" t="s">
        <v>345</v>
      </c>
      <c r="C39" s="343"/>
      <c r="D39" s="343"/>
      <c r="E39" s="331" t="s">
        <v>387</v>
      </c>
      <c r="F39" s="321"/>
      <c r="G39" s="321"/>
      <c r="H39" s="321"/>
      <c r="I39" s="321"/>
      <c r="J39" s="321"/>
      <c r="K39" s="197" t="s">
        <v>335</v>
      </c>
    </row>
    <row r="40" spans="2:11" ht="33" customHeight="1" x14ac:dyDescent="0.25">
      <c r="B40" s="346" t="s">
        <v>305</v>
      </c>
      <c r="C40" s="347"/>
      <c r="D40" s="347"/>
      <c r="E40" s="334" t="s">
        <v>366</v>
      </c>
      <c r="F40" s="334"/>
      <c r="G40" s="334"/>
      <c r="H40" s="334"/>
      <c r="I40" s="334"/>
      <c r="J40" s="334"/>
      <c r="K40" s="194" t="s">
        <v>367</v>
      </c>
    </row>
    <row r="41" spans="2:11" ht="33" customHeight="1" x14ac:dyDescent="0.25">
      <c r="B41" s="335" t="s">
        <v>346</v>
      </c>
      <c r="C41" s="336"/>
      <c r="D41" s="336"/>
      <c r="E41" s="334" t="s">
        <v>388</v>
      </c>
      <c r="F41" s="334"/>
      <c r="G41" s="334"/>
      <c r="H41" s="334"/>
      <c r="I41" s="334"/>
      <c r="J41" s="334"/>
      <c r="K41" s="194" t="s">
        <v>367</v>
      </c>
    </row>
    <row r="42" spans="2:11" ht="33" customHeight="1" x14ac:dyDescent="0.25">
      <c r="B42" s="335" t="s">
        <v>347</v>
      </c>
      <c r="C42" s="336"/>
      <c r="D42" s="336"/>
      <c r="E42" s="334" t="s">
        <v>385</v>
      </c>
      <c r="F42" s="334"/>
      <c r="G42" s="334"/>
      <c r="H42" s="334"/>
      <c r="I42" s="334"/>
      <c r="J42" s="334"/>
      <c r="K42" s="194" t="s">
        <v>367</v>
      </c>
    </row>
    <row r="43" spans="2:11" ht="33" customHeight="1" thickBot="1" x14ac:dyDescent="0.3">
      <c r="B43" s="335" t="s">
        <v>304</v>
      </c>
      <c r="C43" s="336"/>
      <c r="D43" s="336"/>
      <c r="E43" s="334" t="s">
        <v>384</v>
      </c>
      <c r="F43" s="334"/>
      <c r="G43" s="334"/>
      <c r="H43" s="334"/>
      <c r="I43" s="334"/>
      <c r="J43" s="334"/>
      <c r="K43" s="194" t="s">
        <v>367</v>
      </c>
    </row>
    <row r="44" spans="2:11" ht="33" customHeight="1" thickBot="1" x14ac:dyDescent="0.3">
      <c r="B44" s="339" t="s">
        <v>389</v>
      </c>
      <c r="C44" s="340"/>
      <c r="D44" s="340"/>
      <c r="E44" s="340"/>
      <c r="F44" s="340"/>
      <c r="G44" s="340"/>
      <c r="H44" s="340"/>
      <c r="I44" s="340"/>
      <c r="J44" s="340"/>
      <c r="K44" s="341"/>
    </row>
    <row r="45" spans="2:11" ht="33" customHeight="1" thickBot="1" x14ac:dyDescent="0.3">
      <c r="B45" s="308" t="s">
        <v>320</v>
      </c>
      <c r="C45" s="309"/>
      <c r="D45" s="309"/>
      <c r="E45" s="309"/>
      <c r="F45" s="309"/>
      <c r="G45" s="309"/>
      <c r="H45" s="309"/>
      <c r="I45" s="309"/>
      <c r="J45" s="309"/>
      <c r="K45" s="310"/>
    </row>
    <row r="46" spans="2:11" ht="25.9" customHeight="1" x14ac:dyDescent="0.25">
      <c r="B46" s="328" t="s">
        <v>321</v>
      </c>
      <c r="C46" s="329"/>
      <c r="D46" s="329"/>
      <c r="E46" s="329" t="s">
        <v>322</v>
      </c>
      <c r="F46" s="329"/>
      <c r="G46" s="329"/>
      <c r="H46" s="329"/>
      <c r="I46" s="329"/>
      <c r="J46" s="329"/>
      <c r="K46" s="206" t="s">
        <v>323</v>
      </c>
    </row>
    <row r="47" spans="2:11" ht="33" customHeight="1" x14ac:dyDescent="0.25">
      <c r="B47" s="337" t="s">
        <v>306</v>
      </c>
      <c r="C47" s="338"/>
      <c r="D47" s="338"/>
      <c r="E47" s="321" t="s">
        <v>383</v>
      </c>
      <c r="F47" s="321"/>
      <c r="G47" s="321"/>
      <c r="H47" s="321"/>
      <c r="I47" s="321"/>
      <c r="J47" s="321"/>
      <c r="K47" s="197" t="s">
        <v>368</v>
      </c>
    </row>
    <row r="48" spans="2:11" ht="33" customHeight="1" x14ac:dyDescent="0.25">
      <c r="B48" s="337" t="s">
        <v>307</v>
      </c>
      <c r="C48" s="338"/>
      <c r="D48" s="338"/>
      <c r="E48" s="334" t="s">
        <v>382</v>
      </c>
      <c r="F48" s="334"/>
      <c r="G48" s="334"/>
      <c r="H48" s="334"/>
      <c r="I48" s="334"/>
      <c r="J48" s="334"/>
      <c r="K48" s="201" t="s">
        <v>326</v>
      </c>
    </row>
    <row r="49" spans="2:11" ht="33" customHeight="1" x14ac:dyDescent="0.25">
      <c r="B49" s="332" t="s">
        <v>308</v>
      </c>
      <c r="C49" s="333"/>
      <c r="D49" s="333"/>
      <c r="E49" s="334" t="s">
        <v>369</v>
      </c>
      <c r="F49" s="334"/>
      <c r="G49" s="334"/>
      <c r="H49" s="334"/>
      <c r="I49" s="334"/>
      <c r="J49" s="334"/>
      <c r="K49" s="194" t="s">
        <v>370</v>
      </c>
    </row>
    <row r="50" spans="2:11" ht="33" customHeight="1" x14ac:dyDescent="0.25">
      <c r="B50" s="332" t="s">
        <v>342</v>
      </c>
      <c r="C50" s="333"/>
      <c r="D50" s="333"/>
      <c r="E50" s="334" t="s">
        <v>374</v>
      </c>
      <c r="F50" s="334"/>
      <c r="G50" s="334"/>
      <c r="H50" s="334"/>
      <c r="I50" s="334"/>
      <c r="J50" s="334"/>
      <c r="K50" s="194" t="s">
        <v>373</v>
      </c>
    </row>
    <row r="51" spans="2:11" ht="33" customHeight="1" x14ac:dyDescent="0.25">
      <c r="B51" s="332" t="s">
        <v>343</v>
      </c>
      <c r="C51" s="333"/>
      <c r="D51" s="333"/>
      <c r="E51" s="334" t="s">
        <v>375</v>
      </c>
      <c r="F51" s="334"/>
      <c r="G51" s="334"/>
      <c r="H51" s="334"/>
      <c r="I51" s="334"/>
      <c r="J51" s="334"/>
      <c r="K51" s="194" t="s">
        <v>373</v>
      </c>
    </row>
    <row r="52" spans="2:11" ht="33" customHeight="1" x14ac:dyDescent="0.25">
      <c r="B52" s="332" t="s">
        <v>310</v>
      </c>
      <c r="C52" s="333"/>
      <c r="D52" s="333"/>
      <c r="E52" s="334" t="s">
        <v>381</v>
      </c>
      <c r="F52" s="334"/>
      <c r="G52" s="334"/>
      <c r="H52" s="334"/>
      <c r="I52" s="334"/>
      <c r="J52" s="334"/>
      <c r="K52" s="194" t="s">
        <v>376</v>
      </c>
    </row>
    <row r="53" spans="2:11" ht="12" customHeight="1" thickBot="1" x14ac:dyDescent="0.3">
      <c r="B53" s="322"/>
      <c r="C53" s="323"/>
      <c r="D53" s="323"/>
      <c r="E53" s="324"/>
      <c r="F53" s="324"/>
      <c r="G53" s="324"/>
      <c r="H53" s="324"/>
      <c r="I53" s="324"/>
      <c r="J53" s="324"/>
      <c r="K53" s="198"/>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01"/>
      <c r="B1" s="401"/>
      <c r="C1" s="401"/>
      <c r="D1" s="401"/>
      <c r="E1" s="275" t="s">
        <v>95</v>
      </c>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c r="BL1" s="276"/>
      <c r="BM1" s="276"/>
      <c r="BN1" s="276"/>
      <c r="BO1" s="276"/>
      <c r="BP1" s="276"/>
      <c r="BQ1" s="276"/>
      <c r="BR1" s="276"/>
      <c r="BS1" s="277"/>
      <c r="BT1" s="403"/>
      <c r="BU1" s="404"/>
      <c r="BV1" s="404"/>
      <c r="BW1" s="404"/>
      <c r="BX1" s="404"/>
      <c r="BY1" s="404"/>
      <c r="BZ1" s="405"/>
    </row>
    <row r="2" spans="1:78" ht="24" customHeight="1" x14ac:dyDescent="0.25">
      <c r="A2" s="401"/>
      <c r="B2" s="401"/>
      <c r="C2" s="401"/>
      <c r="D2" s="401"/>
      <c r="E2" s="275" t="s">
        <v>96</v>
      </c>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7"/>
      <c r="BT2" s="406"/>
      <c r="BU2" s="407"/>
      <c r="BV2" s="407"/>
      <c r="BW2" s="407"/>
      <c r="BX2" s="407"/>
      <c r="BY2" s="407"/>
      <c r="BZ2" s="408"/>
    </row>
    <row r="3" spans="1:78" ht="20.25" customHeight="1" thickBot="1" x14ac:dyDescent="0.3">
      <c r="A3" s="402"/>
      <c r="B3" s="402"/>
      <c r="C3" s="402"/>
      <c r="D3" s="402"/>
      <c r="E3" s="412" t="s">
        <v>97</v>
      </c>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5"/>
      <c r="AI3" s="5"/>
      <c r="AJ3" s="414"/>
      <c r="AK3" s="414"/>
      <c r="AL3" s="414"/>
      <c r="AM3" s="414"/>
      <c r="AN3" s="414"/>
      <c r="AO3" s="414"/>
      <c r="AP3" s="414"/>
      <c r="AQ3" s="414"/>
      <c r="AR3" s="414"/>
      <c r="AS3" s="414"/>
      <c r="AT3" s="414"/>
      <c r="AU3" s="414"/>
      <c r="AV3" s="414"/>
      <c r="AW3" s="414"/>
      <c r="AX3" s="414"/>
      <c r="AY3" s="414"/>
      <c r="AZ3" s="414"/>
      <c r="BA3" s="414"/>
      <c r="BB3" s="414"/>
      <c r="BC3" s="415"/>
      <c r="BD3" s="416" t="s">
        <v>112</v>
      </c>
      <c r="BE3" s="414"/>
      <c r="BF3" s="414"/>
      <c r="BG3" s="414"/>
      <c r="BH3" s="414"/>
      <c r="BI3" s="414"/>
      <c r="BJ3" s="415"/>
      <c r="BK3" s="416" t="s">
        <v>150</v>
      </c>
      <c r="BL3" s="414"/>
      <c r="BM3" s="414"/>
      <c r="BN3" s="414"/>
      <c r="BO3" s="414"/>
      <c r="BP3" s="414"/>
      <c r="BQ3" s="414"/>
      <c r="BR3" s="414"/>
      <c r="BS3" s="415"/>
      <c r="BT3" s="409"/>
      <c r="BU3" s="410"/>
      <c r="BV3" s="410"/>
      <c r="BW3" s="410"/>
      <c r="BX3" s="410"/>
      <c r="BY3" s="410"/>
      <c r="BZ3" s="411"/>
    </row>
    <row r="4" spans="1:78" ht="20.25" customHeight="1" thickTop="1" x14ac:dyDescent="0.25">
      <c r="A4" s="400"/>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row>
    <row r="5" spans="1:78" ht="34.5" customHeight="1" x14ac:dyDescent="0.25">
      <c r="A5" s="417" t="s">
        <v>4</v>
      </c>
      <c r="B5" s="417"/>
      <c r="C5" s="417"/>
      <c r="D5" s="417"/>
      <c r="E5" s="418" t="s">
        <v>151</v>
      </c>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418"/>
      <c r="BB5" s="418"/>
      <c r="BC5" s="418"/>
      <c r="BD5" s="418"/>
      <c r="BE5" s="418"/>
      <c r="BF5" s="418"/>
      <c r="BG5" s="418"/>
      <c r="BH5" s="418"/>
      <c r="BI5" s="418"/>
      <c r="BJ5" s="418"/>
      <c r="BK5" s="418"/>
      <c r="BL5" s="418"/>
      <c r="BM5" s="418"/>
      <c r="BN5" s="418"/>
      <c r="BO5" s="418"/>
      <c r="BP5" s="418"/>
      <c r="BQ5" s="418"/>
      <c r="BR5" s="418"/>
      <c r="BS5" s="418"/>
      <c r="BT5" s="418"/>
      <c r="BU5" s="418"/>
      <c r="BV5" s="418"/>
      <c r="BW5" s="418"/>
      <c r="BX5" s="418"/>
      <c r="BY5" s="418"/>
      <c r="BZ5" s="419"/>
    </row>
    <row r="6" spans="1:78" ht="34.5" customHeight="1" x14ac:dyDescent="0.25">
      <c r="A6" s="420" t="s">
        <v>3</v>
      </c>
      <c r="B6" s="421"/>
      <c r="C6" s="421"/>
      <c r="D6" s="422"/>
      <c r="E6" s="423">
        <v>2020</v>
      </c>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4"/>
    </row>
    <row r="7" spans="1:78" ht="15" customHeight="1" thickBot="1" x14ac:dyDescent="0.3">
      <c r="A7" s="400"/>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400"/>
      <c r="BZ7" s="400"/>
    </row>
    <row r="8" spans="1:78" ht="40.5" customHeight="1" x14ac:dyDescent="0.25">
      <c r="A8" s="378" t="s">
        <v>147</v>
      </c>
      <c r="B8" s="379"/>
      <c r="C8" s="379"/>
      <c r="D8" s="379"/>
      <c r="E8" s="379"/>
      <c r="F8" s="379"/>
      <c r="G8" s="379"/>
      <c r="H8" s="379"/>
      <c r="I8" s="379"/>
      <c r="J8" s="379"/>
      <c r="K8" s="379"/>
      <c r="L8" s="379"/>
      <c r="M8" s="379"/>
      <c r="N8" s="379"/>
      <c r="O8" s="379"/>
      <c r="P8" s="379"/>
      <c r="Q8" s="379"/>
      <c r="R8" s="379"/>
      <c r="S8" s="380"/>
      <c r="T8" s="10"/>
      <c r="U8" s="381" t="s">
        <v>146</v>
      </c>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3"/>
      <c r="AX8" s="10"/>
      <c r="AY8" s="384" t="s">
        <v>145</v>
      </c>
      <c r="AZ8" s="385"/>
      <c r="BA8" s="385"/>
      <c r="BB8" s="385"/>
      <c r="BC8" s="385"/>
      <c r="BD8" s="385"/>
      <c r="BE8" s="385"/>
      <c r="BF8" s="385"/>
      <c r="BG8" s="385"/>
      <c r="BH8" s="385"/>
      <c r="BI8" s="385"/>
      <c r="BJ8" s="385"/>
      <c r="BK8" s="385"/>
      <c r="BL8" s="385"/>
      <c r="BM8" s="385"/>
      <c r="BN8" s="385"/>
      <c r="BO8" s="385"/>
      <c r="BP8" s="385"/>
      <c r="BQ8" s="385"/>
      <c r="BR8" s="385"/>
      <c r="BS8" s="385"/>
      <c r="BT8" s="385"/>
      <c r="BU8" s="385"/>
      <c r="BV8" s="385"/>
      <c r="BW8" s="385"/>
      <c r="BX8" s="385"/>
      <c r="BY8" s="385"/>
      <c r="BZ8" s="386"/>
    </row>
    <row r="9" spans="1:78" s="13" customFormat="1" ht="52.5" customHeight="1" x14ac:dyDescent="0.2">
      <c r="A9" s="387" t="s">
        <v>2</v>
      </c>
      <c r="B9" s="388" t="s">
        <v>144</v>
      </c>
      <c r="C9" s="388" t="s">
        <v>143</v>
      </c>
      <c r="D9" s="388" t="s">
        <v>142</v>
      </c>
      <c r="E9" s="388" t="s">
        <v>141</v>
      </c>
      <c r="F9" s="389" t="s">
        <v>140</v>
      </c>
      <c r="G9" s="390"/>
      <c r="H9" s="390"/>
      <c r="I9" s="390"/>
      <c r="J9" s="390"/>
      <c r="K9" s="390"/>
      <c r="L9" s="390"/>
      <c r="M9" s="11"/>
      <c r="N9" s="11"/>
      <c r="O9" s="11"/>
      <c r="P9" s="11"/>
      <c r="Q9" s="9" t="s">
        <v>139</v>
      </c>
      <c r="R9" s="389" t="s">
        <v>138</v>
      </c>
      <c r="S9" s="390"/>
      <c r="T9" s="12"/>
      <c r="U9" s="393" t="s">
        <v>152</v>
      </c>
      <c r="V9" s="394"/>
      <c r="W9" s="394"/>
      <c r="X9" s="394"/>
      <c r="Y9" s="394"/>
      <c r="Z9" s="394"/>
      <c r="AA9" s="394"/>
      <c r="AB9" s="394"/>
      <c r="AC9" s="394"/>
      <c r="AD9" s="394"/>
      <c r="AE9" s="394"/>
      <c r="AF9" s="394"/>
      <c r="AG9" s="395"/>
      <c r="AH9" s="396" t="s">
        <v>137</v>
      </c>
      <c r="AI9" s="396" t="s">
        <v>136</v>
      </c>
      <c r="AJ9" s="398" t="s">
        <v>135</v>
      </c>
      <c r="AK9" s="398"/>
      <c r="AL9" s="398"/>
      <c r="AM9" s="398"/>
      <c r="AN9" s="398"/>
      <c r="AO9" s="398"/>
      <c r="AP9" s="398"/>
      <c r="AQ9" s="398"/>
      <c r="AR9" s="398"/>
      <c r="AS9" s="398"/>
      <c r="AT9" s="398"/>
      <c r="AU9" s="399"/>
      <c r="AV9" s="396" t="s">
        <v>134</v>
      </c>
      <c r="AW9" s="369" t="s">
        <v>133</v>
      </c>
      <c r="AX9" s="12"/>
      <c r="AY9" s="371" t="s">
        <v>132</v>
      </c>
      <c r="AZ9" s="372"/>
      <c r="BA9" s="372"/>
      <c r="BB9" s="372"/>
      <c r="BC9" s="372"/>
      <c r="BD9" s="372"/>
      <c r="BE9" s="372"/>
      <c r="BF9" s="372"/>
      <c r="BG9" s="372"/>
      <c r="BH9" s="372"/>
      <c r="BI9" s="372"/>
      <c r="BJ9" s="373"/>
      <c r="BK9" s="374" t="s">
        <v>131</v>
      </c>
      <c r="BL9" s="376" t="s">
        <v>130</v>
      </c>
      <c r="BM9" s="372" t="s">
        <v>129</v>
      </c>
      <c r="BN9" s="372"/>
      <c r="BO9" s="372"/>
      <c r="BP9" s="372"/>
      <c r="BQ9" s="372"/>
      <c r="BR9" s="372"/>
      <c r="BS9" s="372"/>
      <c r="BT9" s="372"/>
      <c r="BU9" s="372"/>
      <c r="BV9" s="372"/>
      <c r="BW9" s="372"/>
      <c r="BX9" s="373"/>
      <c r="BY9" s="361" t="s">
        <v>128</v>
      </c>
      <c r="BZ9" s="391" t="s">
        <v>153</v>
      </c>
    </row>
    <row r="10" spans="1:78" s="13" customFormat="1" ht="86.25" customHeight="1" thickBot="1" x14ac:dyDescent="0.25">
      <c r="A10" s="387"/>
      <c r="B10" s="388"/>
      <c r="C10" s="388"/>
      <c r="D10" s="388"/>
      <c r="E10" s="388"/>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7"/>
      <c r="AI10" s="397"/>
      <c r="AJ10" s="24" t="s">
        <v>6</v>
      </c>
      <c r="AK10" s="25" t="s">
        <v>7</v>
      </c>
      <c r="AL10" s="25" t="s">
        <v>8</v>
      </c>
      <c r="AM10" s="25" t="s">
        <v>9</v>
      </c>
      <c r="AN10" s="21" t="s">
        <v>10</v>
      </c>
      <c r="AO10" s="21" t="s">
        <v>11</v>
      </c>
      <c r="AP10" s="21" t="s">
        <v>12</v>
      </c>
      <c r="AQ10" s="21" t="s">
        <v>13</v>
      </c>
      <c r="AR10" s="21" t="s">
        <v>14</v>
      </c>
      <c r="AS10" s="21" t="s">
        <v>15</v>
      </c>
      <c r="AT10" s="21" t="s">
        <v>16</v>
      </c>
      <c r="AU10" s="21" t="s">
        <v>17</v>
      </c>
      <c r="AV10" s="397"/>
      <c r="AW10" s="370"/>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75"/>
      <c r="BL10" s="377"/>
      <c r="BM10" s="22" t="s">
        <v>6</v>
      </c>
      <c r="BN10" s="22" t="s">
        <v>7</v>
      </c>
      <c r="BO10" s="22" t="s">
        <v>8</v>
      </c>
      <c r="BP10" s="22" t="s">
        <v>9</v>
      </c>
      <c r="BQ10" s="22" t="s">
        <v>10</v>
      </c>
      <c r="BR10" s="22" t="s">
        <v>11</v>
      </c>
      <c r="BS10" s="22" t="s">
        <v>12</v>
      </c>
      <c r="BT10" s="22" t="s">
        <v>13</v>
      </c>
      <c r="BU10" s="22" t="s">
        <v>14</v>
      </c>
      <c r="BV10" s="22" t="s">
        <v>15</v>
      </c>
      <c r="BW10" s="22" t="s">
        <v>16</v>
      </c>
      <c r="BX10" s="22" t="s">
        <v>17</v>
      </c>
      <c r="BY10" s="362"/>
      <c r="BZ10" s="392"/>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363" t="s">
        <v>33</v>
      </c>
      <c r="C15" s="363" t="s">
        <v>69</v>
      </c>
      <c r="D15" s="363" t="s">
        <v>98</v>
      </c>
      <c r="E15" s="363" t="s">
        <v>156</v>
      </c>
      <c r="F15" s="366" t="s">
        <v>157</v>
      </c>
      <c r="G15" s="71" t="s">
        <v>178</v>
      </c>
      <c r="H15" s="364">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364"/>
      <c r="C16" s="364"/>
      <c r="D16" s="364"/>
      <c r="E16" s="364"/>
      <c r="F16" s="367"/>
      <c r="G16" s="71" t="s">
        <v>172</v>
      </c>
      <c r="H16" s="364"/>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364"/>
      <c r="C17" s="364"/>
      <c r="D17" s="364"/>
      <c r="E17" s="364"/>
      <c r="F17" s="367"/>
      <c r="G17" s="71" t="s">
        <v>172</v>
      </c>
      <c r="H17" s="364"/>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365"/>
      <c r="C18" s="365"/>
      <c r="D18" s="365"/>
      <c r="E18" s="365"/>
      <c r="F18" s="368"/>
      <c r="G18" s="71" t="s">
        <v>172</v>
      </c>
      <c r="H18" s="365"/>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55"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356"/>
      <c r="C20" s="358" t="s">
        <v>1</v>
      </c>
      <c r="D20" s="358" t="s">
        <v>51</v>
      </c>
      <c r="E20" s="358" t="s">
        <v>82</v>
      </c>
      <c r="F20" s="355" t="s">
        <v>183</v>
      </c>
      <c r="G20" s="107" t="s">
        <v>186</v>
      </c>
      <c r="H20" s="355"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356"/>
      <c r="C21" s="359"/>
      <c r="D21" s="359"/>
      <c r="E21" s="359"/>
      <c r="F21" s="356"/>
      <c r="G21" s="107" t="s">
        <v>186</v>
      </c>
      <c r="H21" s="356"/>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357"/>
      <c r="C22" s="360"/>
      <c r="D22" s="360"/>
      <c r="E22" s="360"/>
      <c r="F22" s="357"/>
      <c r="G22" s="107" t="s">
        <v>186</v>
      </c>
      <c r="H22" s="357"/>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354" t="s">
        <v>203</v>
      </c>
      <c r="B33" s="354"/>
      <c r="C33" s="354"/>
      <c r="D33" s="354"/>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32" t="s">
        <v>210</v>
      </c>
      <c r="B2" s="433"/>
      <c r="C2" s="433"/>
      <c r="D2" s="433"/>
      <c r="E2" s="433"/>
      <c r="F2" s="434"/>
    </row>
    <row r="3" spans="1:7" x14ac:dyDescent="0.25">
      <c r="A3" s="438" t="s">
        <v>211</v>
      </c>
      <c r="B3" s="439" t="s">
        <v>212</v>
      </c>
      <c r="C3" s="169" t="s">
        <v>213</v>
      </c>
      <c r="D3" s="170" t="s">
        <v>214</v>
      </c>
      <c r="E3" s="170" t="s">
        <v>214</v>
      </c>
      <c r="F3" s="170" t="s">
        <v>215</v>
      </c>
    </row>
    <row r="4" spans="1:7" x14ac:dyDescent="0.25">
      <c r="A4" s="438"/>
      <c r="B4" s="439"/>
      <c r="C4" s="169" t="s">
        <v>216</v>
      </c>
      <c r="D4" s="170" t="s">
        <v>217</v>
      </c>
      <c r="E4" s="170" t="s">
        <v>217</v>
      </c>
      <c r="F4" s="170" t="s">
        <v>215</v>
      </c>
    </row>
    <row r="5" spans="1:7" x14ac:dyDescent="0.25">
      <c r="A5" s="438"/>
      <c r="B5" s="439"/>
      <c r="C5" s="169" t="s">
        <v>142</v>
      </c>
      <c r="D5" s="170" t="s">
        <v>218</v>
      </c>
      <c r="E5" s="170" t="s">
        <v>218</v>
      </c>
      <c r="F5" s="170" t="s">
        <v>215</v>
      </c>
    </row>
    <row r="6" spans="1:7" x14ac:dyDescent="0.25">
      <c r="A6" s="438"/>
      <c r="B6" s="439"/>
      <c r="C6" s="169" t="s">
        <v>141</v>
      </c>
      <c r="D6" s="170" t="s">
        <v>219</v>
      </c>
      <c r="E6" s="170" t="s">
        <v>219</v>
      </c>
      <c r="F6" s="170" t="s">
        <v>215</v>
      </c>
    </row>
    <row r="7" spans="1:7" ht="38.25" x14ac:dyDescent="0.25">
      <c r="A7" s="438"/>
      <c r="B7" s="440" t="s">
        <v>140</v>
      </c>
      <c r="C7" s="171" t="s">
        <v>220</v>
      </c>
      <c r="D7" s="170" t="s">
        <v>221</v>
      </c>
      <c r="E7" s="170" t="s">
        <v>221</v>
      </c>
      <c r="F7" s="170" t="s">
        <v>222</v>
      </c>
    </row>
    <row r="8" spans="1:7" ht="84" customHeight="1" x14ac:dyDescent="0.25">
      <c r="A8" s="438"/>
      <c r="B8" s="440"/>
      <c r="C8" s="172" t="s">
        <v>223</v>
      </c>
      <c r="D8" s="173" t="s">
        <v>224</v>
      </c>
      <c r="E8" s="174" t="s">
        <v>225</v>
      </c>
      <c r="F8" s="170" t="s">
        <v>226</v>
      </c>
    </row>
    <row r="9" spans="1:7" x14ac:dyDescent="0.25">
      <c r="A9" s="438"/>
      <c r="B9" s="440"/>
      <c r="C9" s="172" t="s">
        <v>227</v>
      </c>
      <c r="D9" s="173" t="s">
        <v>228</v>
      </c>
      <c r="E9" s="173" t="s">
        <v>229</v>
      </c>
      <c r="F9" s="170" t="s">
        <v>215</v>
      </c>
    </row>
    <row r="10" spans="1:7" ht="50.25" customHeight="1" x14ac:dyDescent="0.25">
      <c r="A10" s="438"/>
      <c r="B10" s="440"/>
      <c r="C10" s="175" t="s">
        <v>230</v>
      </c>
      <c r="D10" s="176" t="s">
        <v>224</v>
      </c>
      <c r="E10" s="177" t="s">
        <v>231</v>
      </c>
      <c r="F10" s="178" t="s">
        <v>232</v>
      </c>
    </row>
    <row r="11" spans="1:7" ht="25.5" x14ac:dyDescent="0.25">
      <c r="A11" s="438"/>
      <c r="B11" s="440"/>
      <c r="C11" s="175" t="s">
        <v>233</v>
      </c>
      <c r="D11" s="176" t="s">
        <v>224</v>
      </c>
      <c r="E11" s="177" t="s">
        <v>234</v>
      </c>
      <c r="F11" s="178" t="s">
        <v>235</v>
      </c>
    </row>
    <row r="12" spans="1:7" ht="25.5" x14ac:dyDescent="0.25">
      <c r="A12" s="438"/>
      <c r="B12" s="440"/>
      <c r="C12" s="175" t="s">
        <v>236</v>
      </c>
      <c r="D12" s="176" t="s">
        <v>224</v>
      </c>
      <c r="E12" s="177" t="s">
        <v>237</v>
      </c>
      <c r="F12" s="176" t="s">
        <v>238</v>
      </c>
    </row>
    <row r="13" spans="1:7" ht="141" customHeight="1" x14ac:dyDescent="0.25">
      <c r="A13" s="438"/>
      <c r="B13" s="440"/>
      <c r="C13" s="175" t="s">
        <v>239</v>
      </c>
      <c r="D13" s="176" t="s">
        <v>224</v>
      </c>
      <c r="E13" s="177" t="s">
        <v>240</v>
      </c>
      <c r="F13" s="178" t="s">
        <v>241</v>
      </c>
    </row>
    <row r="14" spans="1:7" x14ac:dyDescent="0.25">
      <c r="A14" s="438"/>
      <c r="B14" s="440"/>
      <c r="C14" s="175" t="s">
        <v>242</v>
      </c>
      <c r="D14" s="173" t="s">
        <v>229</v>
      </c>
      <c r="E14" s="173" t="s">
        <v>243</v>
      </c>
      <c r="F14" s="170" t="s">
        <v>215</v>
      </c>
    </row>
    <row r="15" spans="1:7" x14ac:dyDescent="0.25">
      <c r="A15" s="438"/>
      <c r="B15" s="440"/>
      <c r="C15" s="175" t="s">
        <v>118</v>
      </c>
      <c r="D15" s="173" t="s">
        <v>244</v>
      </c>
      <c r="E15" s="173" t="s">
        <v>245</v>
      </c>
      <c r="F15" s="170" t="s">
        <v>215</v>
      </c>
    </row>
    <row r="16" spans="1:7" ht="25.5" x14ac:dyDescent="0.25">
      <c r="A16" s="438"/>
      <c r="B16" s="440"/>
      <c r="C16" s="175" t="s">
        <v>246</v>
      </c>
      <c r="D16" s="176" t="s">
        <v>224</v>
      </c>
      <c r="E16" s="173" t="s">
        <v>247</v>
      </c>
      <c r="F16" s="178" t="s">
        <v>248</v>
      </c>
    </row>
    <row r="17" spans="1:6" ht="57" customHeight="1" x14ac:dyDescent="0.25">
      <c r="A17" s="438"/>
      <c r="B17" s="179" t="s">
        <v>249</v>
      </c>
      <c r="C17" s="172" t="s">
        <v>250</v>
      </c>
      <c r="D17" s="176" t="s">
        <v>251</v>
      </c>
      <c r="E17" s="176" t="s">
        <v>252</v>
      </c>
      <c r="F17" s="170" t="s">
        <v>215</v>
      </c>
    </row>
    <row r="18" spans="1:6" ht="63.75" x14ac:dyDescent="0.25">
      <c r="A18" s="438"/>
      <c r="B18" s="439" t="s">
        <v>253</v>
      </c>
      <c r="C18" s="172" t="s">
        <v>254</v>
      </c>
      <c r="D18" s="176" t="s">
        <v>255</v>
      </c>
      <c r="E18" s="176" t="s">
        <v>256</v>
      </c>
      <c r="F18" s="170" t="s">
        <v>215</v>
      </c>
    </row>
    <row r="19" spans="1:6" x14ac:dyDescent="0.25">
      <c r="A19" s="438"/>
      <c r="B19" s="439"/>
      <c r="C19" s="172" t="s">
        <v>257</v>
      </c>
      <c r="D19" s="176" t="s">
        <v>255</v>
      </c>
      <c r="E19" s="176" t="s">
        <v>258</v>
      </c>
      <c r="F19" s="170" t="s">
        <v>215</v>
      </c>
    </row>
    <row r="20" spans="1:6" x14ac:dyDescent="0.25">
      <c r="A20" s="435" t="s">
        <v>259</v>
      </c>
      <c r="B20" s="436"/>
      <c r="C20" s="436"/>
      <c r="D20" s="436"/>
      <c r="E20" s="436"/>
      <c r="F20" s="437"/>
    </row>
    <row r="21" spans="1:6" ht="90" customHeight="1" x14ac:dyDescent="0.25">
      <c r="A21" s="425" t="s">
        <v>260</v>
      </c>
      <c r="B21" s="426" t="s">
        <v>261</v>
      </c>
      <c r="C21" s="180" t="s">
        <v>262</v>
      </c>
      <c r="D21" s="173" t="s">
        <v>263</v>
      </c>
      <c r="E21" s="173" t="s">
        <v>264</v>
      </c>
      <c r="F21" s="170" t="s">
        <v>265</v>
      </c>
    </row>
    <row r="22" spans="1:6" x14ac:dyDescent="0.25">
      <c r="A22" s="425"/>
      <c r="B22" s="427"/>
      <c r="C22" s="172" t="s">
        <v>266</v>
      </c>
      <c r="D22" s="173" t="s">
        <v>267</v>
      </c>
      <c r="E22" s="176" t="s">
        <v>258</v>
      </c>
      <c r="F22" s="181" t="s">
        <v>268</v>
      </c>
    </row>
    <row r="23" spans="1:6" ht="25.5" x14ac:dyDescent="0.25">
      <c r="A23" s="425"/>
      <c r="B23" s="428"/>
      <c r="C23" s="172" t="s">
        <v>269</v>
      </c>
      <c r="D23" s="173" t="s">
        <v>270</v>
      </c>
      <c r="E23" s="176" t="s">
        <v>271</v>
      </c>
      <c r="F23" s="181" t="s">
        <v>268</v>
      </c>
    </row>
    <row r="24" spans="1:6" ht="83.25" customHeight="1" x14ac:dyDescent="0.25">
      <c r="A24" s="425"/>
      <c r="B24" s="429" t="s">
        <v>272</v>
      </c>
      <c r="C24" s="180" t="s">
        <v>273</v>
      </c>
      <c r="D24" s="173" t="s">
        <v>274</v>
      </c>
      <c r="E24" s="176" t="s">
        <v>275</v>
      </c>
      <c r="F24" s="170" t="s">
        <v>276</v>
      </c>
    </row>
    <row r="25" spans="1:6" x14ac:dyDescent="0.25">
      <c r="A25" s="425"/>
      <c r="B25" s="430"/>
      <c r="C25" s="172" t="s">
        <v>266</v>
      </c>
      <c r="D25" s="173" t="s">
        <v>267</v>
      </c>
      <c r="E25" s="176" t="s">
        <v>277</v>
      </c>
      <c r="F25" s="170" t="s">
        <v>276</v>
      </c>
    </row>
    <row r="26" spans="1:6" ht="25.5" x14ac:dyDescent="0.25">
      <c r="A26" s="425"/>
      <c r="B26" s="431"/>
      <c r="C26" s="172" t="s">
        <v>269</v>
      </c>
      <c r="F26" s="170" t="s">
        <v>276</v>
      </c>
    </row>
    <row r="27" spans="1:6" x14ac:dyDescent="0.25">
      <c r="A27" s="432" t="s">
        <v>278</v>
      </c>
      <c r="B27" s="433"/>
      <c r="C27" s="433"/>
      <c r="D27" s="433"/>
      <c r="E27" s="433"/>
      <c r="F27" s="434"/>
    </row>
    <row r="28" spans="1:6" ht="26.25" x14ac:dyDescent="0.25">
      <c r="A28" s="425" t="s">
        <v>279</v>
      </c>
      <c r="B28" s="426" t="s">
        <v>280</v>
      </c>
      <c r="C28" s="180" t="s">
        <v>281</v>
      </c>
      <c r="D28" s="173" t="s">
        <v>224</v>
      </c>
      <c r="E28" s="173" t="s">
        <v>224</v>
      </c>
      <c r="F28" s="170" t="s">
        <v>265</v>
      </c>
    </row>
    <row r="29" spans="1:6" x14ac:dyDescent="0.25">
      <c r="A29" s="425"/>
      <c r="B29" s="427"/>
      <c r="C29" s="172" t="s">
        <v>282</v>
      </c>
      <c r="D29" s="173" t="s">
        <v>224</v>
      </c>
      <c r="E29" s="173" t="s">
        <v>224</v>
      </c>
      <c r="F29" s="181" t="s">
        <v>268</v>
      </c>
    </row>
    <row r="30" spans="1:6" x14ac:dyDescent="0.25">
      <c r="A30" s="425"/>
      <c r="B30" s="428"/>
      <c r="C30" s="172" t="s">
        <v>130</v>
      </c>
      <c r="D30" s="173" t="s">
        <v>224</v>
      </c>
      <c r="E30" s="173" t="s">
        <v>224</v>
      </c>
      <c r="F30" s="181" t="s">
        <v>268</v>
      </c>
    </row>
    <row r="31" spans="1:6" ht="39" x14ac:dyDescent="0.25">
      <c r="A31" s="425"/>
      <c r="B31" s="426" t="s">
        <v>283</v>
      </c>
      <c r="C31" s="180" t="s">
        <v>284</v>
      </c>
      <c r="D31" s="173" t="s">
        <v>224</v>
      </c>
      <c r="E31" s="173" t="s">
        <v>224</v>
      </c>
      <c r="F31" s="170" t="s">
        <v>276</v>
      </c>
    </row>
    <row r="32" spans="1:6" x14ac:dyDescent="0.25">
      <c r="A32" s="425"/>
      <c r="B32" s="427"/>
      <c r="C32" s="172" t="s">
        <v>285</v>
      </c>
      <c r="D32" s="173" t="s">
        <v>224</v>
      </c>
      <c r="E32" s="173" t="s">
        <v>224</v>
      </c>
      <c r="F32" s="170" t="s">
        <v>276</v>
      </c>
    </row>
    <row r="33" spans="1:6" x14ac:dyDescent="0.25">
      <c r="A33" s="425"/>
      <c r="B33" s="428"/>
      <c r="C33" s="172" t="s">
        <v>127</v>
      </c>
      <c r="D33" s="173" t="s">
        <v>224</v>
      </c>
      <c r="E33" s="173" t="s">
        <v>224</v>
      </c>
      <c r="F33" s="170"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2022-02-14T19:11:23Z</dcterms:modified>
</cp:coreProperties>
</file>