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STELLA 2020\2022\PLAN DE ACCION\PLANES DE ACCION\"/>
    </mc:Choice>
  </mc:AlternateContent>
  <xr:revisionPtr revIDLastSave="0" documentId="13_ncr:1_{BAA7B888-7390-4C12-A943-25FFEAF48D1C}" xr6:coauthVersionLast="47" xr6:coauthVersionMax="47" xr10:uidLastSave="{00000000-0000-0000-0000-000000000000}"/>
  <bookViews>
    <workbookView xWindow="-120" yWindow="-120" windowWidth="20730" windowHeight="11160" xr2:uid="{00000000-000D-0000-FFFF-FFFF00000000}"/>
  </bookViews>
  <sheets>
    <sheet name="2022" sheetId="14" r:id="rId1"/>
    <sheet name="Hoja3" sheetId="15" r:id="rId2"/>
    <sheet name="EJEMPLO" sheetId="11" r:id="rId3"/>
    <sheet name="Hoja1" sheetId="13" r:id="rId4"/>
    <sheet name="INSTRUCTIVO" sheetId="12" r:id="rId5"/>
    <sheet name="Ejemplo v2" sheetId="9" state="hidden" r:id="rId6"/>
    <sheet name="cambios -Instrucción " sheetId="10" state="hidden" r:id="rId7"/>
    <sheet name="No eliminar" sheetId="8" state="hidden" r:id="rId8"/>
  </sheets>
  <externalReferences>
    <externalReference r:id="rId9"/>
  </externalReferences>
  <definedNames>
    <definedName name="_xlnm._FilterDatabase" localSheetId="0" hidden="1">'2022'!$A$11:$BK$11</definedName>
    <definedName name="_xlnm._FilterDatabase" localSheetId="2" hidden="1">EJEMPLO!$A$11:$BK$25</definedName>
    <definedName name="_xlnm._FilterDatabase" localSheetId="5" hidden="1">'Ejemplo v2'!$A$10:$E$10</definedName>
    <definedName name="a">'[1]No eliminar'!$C$33:$C$57</definedName>
    <definedName name="_xlnm.Print_Area" localSheetId="6">'cambios -Instrucción '!$A$1:$G$44</definedName>
    <definedName name="clase" localSheetId="7">'No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0">#REF!</definedName>
    <definedName name="Dependencias" localSheetId="6">#REF!</definedName>
    <definedName name="Dependencias" localSheetId="5">#REF!</definedName>
    <definedName name="Dependencias">#REF!</definedName>
    <definedName name="formulas" localSheetId="6">#REF!</definedName>
    <definedName name="formulas" localSheetId="5">#REF!</definedName>
    <definedName name="formulas">'No eliminar'!$C$68:$C$100</definedName>
    <definedName name="indicador" localSheetId="6">#REF!</definedName>
    <definedName name="indicador" localSheetId="5">#REF!</definedName>
    <definedName name="indicador">'No eliminar'!$C$68:$C$100</definedName>
    <definedName name="linea" localSheetId="6">#REF!</definedName>
    <definedName name="linea" localSheetId="5">#REF!</definedName>
    <definedName name="linea">'No eliminar'!$C$61:$C$64</definedName>
    <definedName name="meta">'No eliminar'!$C$109:$C$111</definedName>
    <definedName name="metas" localSheetId="7">'No eliminar'!$C$109:$C$111</definedName>
    <definedName name="mipg" localSheetId="6">#REF!</definedName>
    <definedName name="mipg" localSheetId="5">#REF!</definedName>
    <definedName name="mipg">'No eliminar'!$C$3:$H$19</definedName>
    <definedName name="mipgp" localSheetId="6">#REF!</definedName>
    <definedName name="mipgp" localSheetId="5">#REF!</definedName>
    <definedName name="mipgp">'No eliminar'!$C$3:$C$19</definedName>
    <definedName name="objetivoest" localSheetId="6">#REF!</definedName>
    <definedName name="objetivoest" localSheetId="5">#REF!</definedName>
    <definedName name="objetivoest">'No eliminar'!$C$22:$C$30</definedName>
    <definedName name="Politicas" localSheetId="6">#REF!</definedName>
    <definedName name="Politicas" localSheetId="5">#REF!</definedName>
    <definedName name="Politicas">'No eliminar'!$C$3:$C$18</definedName>
    <definedName name="PoliticasMIPG" localSheetId="6">#REF!</definedName>
    <definedName name="PoliticasMIPG" localSheetId="5">#REF!</definedName>
    <definedName name="PoliticasMIPG">'No eliminar'!$C$3:$C$5</definedName>
    <definedName name="producestrat" localSheetId="6">#REF!</definedName>
    <definedName name="producestrat" localSheetId="5">#REF!</definedName>
    <definedName name="producestrat">'No eliminar'!$C$33:$C$56</definedName>
    <definedName name="producto" localSheetId="6">#REF!</definedName>
    <definedName name="producto" localSheetId="5">#REF!</definedName>
    <definedName name="producto">'No eliminar'!$C$33:$C$56</definedName>
    <definedName name="productoe" localSheetId="6">#REF!</definedName>
    <definedName name="productoe" localSheetId="5">#REF!</definedName>
    <definedName name="productoe">'No eliminar'!$C$33:$C$57</definedName>
    <definedName name="rub" localSheetId="6">#REF!</definedName>
    <definedName name="rub" localSheetId="5">#REF!</definedName>
    <definedName name="rub">'No eliminar'!$C$102:$C$106</definedName>
    <definedName name="rubro" localSheetId="6">#REF!</definedName>
    <definedName name="rubro" localSheetId="5">#REF!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4" l="1"/>
  <c r="AU20" i="14"/>
  <c r="AR22" i="11" l="1"/>
  <c r="AR21" i="11"/>
  <c r="AR20" i="11"/>
  <c r="AR19" i="11"/>
  <c r="AR18" i="11"/>
  <c r="AR17" i="11"/>
  <c r="AR16" i="11"/>
  <c r="AR15" i="11"/>
  <c r="AC19" i="11"/>
  <c r="AR14" i="11"/>
  <c r="AC14" i="11"/>
  <c r="AC16" i="11" l="1"/>
  <c r="AC17" i="11"/>
  <c r="AC18" i="11"/>
  <c r="AC20" i="11"/>
  <c r="AC21" i="11"/>
  <c r="AC22" i="11"/>
  <c r="AC15" i="11"/>
  <c r="AS14" i="11"/>
  <c r="AV28" i="11"/>
  <c r="BB23" i="11" l="1"/>
  <c r="BA23" i="11" l="1"/>
  <c r="AZ23" i="11" l="1"/>
  <c r="AY23" i="11"/>
  <c r="AX23" i="11" l="1"/>
  <c r="AU13" i="11" l="1"/>
  <c r="AV25" i="11" s="1"/>
  <c r="AV26" i="11" s="1"/>
  <c r="J23" i="11"/>
  <c r="AU23" i="11" l="1"/>
  <c r="BI23" i="11"/>
  <c r="BH23" i="11"/>
  <c r="BG23" i="11"/>
  <c r="BF23" i="11"/>
  <c r="BE23" i="11"/>
  <c r="BD23" i="11"/>
  <c r="BC23" i="11"/>
  <c r="AW23" i="11"/>
  <c r="AS23" i="11"/>
  <c r="AR23" i="11"/>
  <c r="BJ23" i="11" l="1"/>
  <c r="BI12" i="11"/>
  <c r="BJ12" i="11" s="1"/>
  <c r="R33" i="9"/>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9B4AC94D-C531-4DE1-BED5-0534C3AB9C83}">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B145F42-E749-4383-AEE2-3F9DE8689947}">
      <text>
        <r>
          <rPr>
            <b/>
            <sz val="9"/>
            <color rgb="FF000000"/>
            <rFont val="Tahoma"/>
            <family val="2"/>
          </rPr>
          <t>SANDRA:</t>
        </r>
        <r>
          <rPr>
            <sz val="9"/>
            <color rgb="FF000000"/>
            <rFont val="Tahoma"/>
            <family val="2"/>
          </rPr>
          <t xml:space="preserve">
</t>
        </r>
        <r>
          <rPr>
            <sz val="9"/>
            <color rgb="FF000000"/>
            <rFont val="Tahoma"/>
            <family val="2"/>
          </rPr>
          <t>indique si  la actividad se presentará en $, número, o %.</t>
        </r>
      </text>
    </comment>
    <comment ref="L11" authorId="0" shapeId="0" xr:uid="{C37673C3-99B1-412B-947A-F7EC79F7A38D}">
      <text>
        <r>
          <rPr>
            <b/>
            <sz val="9"/>
            <color rgb="FF000000"/>
            <rFont val="Tahoma"/>
            <family val="2"/>
          </rPr>
          <t>SANDRA:</t>
        </r>
        <r>
          <rPr>
            <sz val="9"/>
            <color rgb="FF000000"/>
            <rFont val="Tahoma"/>
            <family val="2"/>
          </rPr>
          <t xml:space="preserve">
</t>
        </r>
        <r>
          <rPr>
            <sz val="9"/>
            <color rgb="FF000000"/>
            <rFont val="Tahoma"/>
            <family val="2"/>
          </rPr>
          <t xml:space="preserve">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rgb="FF000000"/>
            <rFont val="Tahoma"/>
            <family val="2"/>
          </rPr>
          <t>SANDRA:</t>
        </r>
        <r>
          <rPr>
            <sz val="9"/>
            <color rgb="FF000000"/>
            <rFont val="Tahoma"/>
            <family val="2"/>
          </rPr>
          <t xml:space="preserve">
</t>
        </r>
        <r>
          <rPr>
            <sz val="9"/>
            <color rgb="FF000000"/>
            <rFont val="Tahoma"/>
            <family val="2"/>
          </rPr>
          <t>indique si  la actividad se presentará en $, número, o %.</t>
        </r>
      </text>
    </comment>
    <comment ref="L11" authorId="0" shapeId="0" xr:uid="{00000000-0006-0000-0000-000003000000}">
      <text>
        <r>
          <rPr>
            <b/>
            <sz val="9"/>
            <color rgb="FF000000"/>
            <rFont val="Tahoma"/>
            <family val="2"/>
          </rPr>
          <t>SANDRA:</t>
        </r>
        <r>
          <rPr>
            <sz val="9"/>
            <color rgb="FF000000"/>
            <rFont val="Tahoma"/>
            <family val="2"/>
          </rPr>
          <t xml:space="preserve">
</t>
        </r>
        <r>
          <rPr>
            <sz val="9"/>
            <color rgb="FF000000"/>
            <rFont val="Tahoma"/>
            <family val="2"/>
          </rPr>
          <t xml:space="preserve">Semestral, trimestral, bimensual, mensual.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<sst xmlns="http://schemas.openxmlformats.org/spreadsheetml/2006/main" count="1048" uniqueCount="516">
  <si>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</si>
  <si>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</si>
  <si>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</si>
  <si>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</si>
  <si>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</si>
  <si>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</si>
  <si>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</si>
  <si>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</si>
  <si>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</si>
  <si>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</si>
  <si>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</si>
  <si>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</si>
  <si>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</si>
  <si>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</si>
  <si>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</si>
  <si>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</si>
  <si>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</si>
  <si>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</si>
  <si>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</si>
  <si>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</si>
  <si>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</si>
  <si>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</si>
  <si>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</si>
  <si>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</si>
  <si>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</si>
  <si>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</si>
  <si>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</si>
  <si>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</si>
  <si>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</si>
  <si>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</si>
  <si>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</si>
  <si>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</si>
  <si>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</si>
  <si>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</si>
  <si>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</si>
  <si>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</si>
  <si>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</si>
  <si>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</si>
  <si>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</si>
  <si>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</si>
  <si>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</si>
  <si>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</si>
  <si>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</si>
  <si>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</si>
  <si>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</si>
  <si>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</si>
  <si>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</si>
  <si>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</si>
  <si>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</si>
  <si>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</si>
  <si>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</si>
  <si>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</si>
  <si>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</si>
  <si>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</si>
  <si>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</si>
  <si>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</si>
  <si>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</si>
  <si>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</si>
  <si>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</si>
  <si>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</si>
  <si>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</si>
  <si>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</si>
  <si>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</si>
  <si>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</si>
  <si>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</si>
  <si>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</si>
  <si>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</si>
  <si>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</si>
  <si>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</si>
  <si>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</si>
  <si>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</si>
  <si>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</si>
  <si>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</si>
  <si>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</si>
  <si>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</si>
  <si>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</si>
  <si>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</si>
  <si>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</si>
  <si>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</si>
  <si>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</si>
  <si>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</si>
  <si>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</si>
  <si>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</si>
  <si>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</si>
  <si>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</si>
  <si>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</si>
  <si>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</si>
  <si>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</si>
  <si>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</si>
  <si>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</si>
  <si>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</si>
  <si>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</si>
  <si>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</si>
  <si>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</si>
  <si>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</si>
  <si>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</si>
  <si>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</si>
  <si>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</si>
  <si>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</si>
  <si>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</si>
  <si>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</si>
  <si>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</si>
  <si>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</si>
  <si>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</si>
  <si>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</si>
  <si>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</si>
  <si>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</si>
  <si>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</si>
  <si>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</si>
  <si>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</si>
  <si>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</si>
  <si>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</si>
  <si>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</si>
  <si>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</si>
  <si>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</si>
  <si>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</si>
  <si>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</si>
  <si>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</si>
  <si>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</si>
  <si>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</si>
  <si>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</si>
  <si>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</si>
  <si>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</si>
  <si>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</si>
  <si>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</si>
  <si>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</si>
  <si>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</si>
  <si>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</si>
  <si>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</si>
  <si>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</si>
  <si>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</si>
  <si>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</si>
  <si>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</si>
  <si>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</si>
  <si>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</si>
  <si>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</si>
  <si>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</si>
  <si>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</si>
  <si>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</si>
  <si>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</si>
  <si>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</si>
  <si>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</si>
  <si>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</si>
  <si>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</si>
  <si>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</si>
  <si>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</si>
  <si>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</si>
  <si>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</si>
  <si>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</si>
  <si>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</si>
  <si>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</si>
  <si>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</si>
  <si>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</si>
  <si>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</si>
  <si>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</si>
  <si>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</si>
  <si>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</si>
  <si>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</si>
  <si>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</si>
  <si>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</si>
  <si>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</si>
  <si>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</si>
  <si>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</si>
  <si>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</si>
  <si>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</si>
  <si>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</si>
  <si>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</si>
  <si>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</si>
  <si>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</si>
  <si>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</si>
  <si>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</si>
  <si>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</si>
  <si>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</si>
  <si>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</si>
  <si>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</si>
  <si>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</si>
  <si>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</si>
  <si>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</si>
  <si>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</si>
  <si>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</si>
  <si>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</si>
  <si>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</si>
  <si>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</si>
  <si>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</si>
  <si>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</si>
  <si>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</si>
  <si>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</si>
  <si>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</si>
  <si>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</si>
  <si>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</si>
  <si>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</si>
  <si>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</si>
  <si>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</si>
  <si>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</si>
  <si>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</si>
  <si>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</si>
  <si>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</si>
  <si>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</si>
  <si>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</si>
  <si>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</si>
  <si>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</si>
  <si>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</si>
  <si>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</si>
  <si>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</si>
  <si>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</si>
  <si>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</si>
  <si>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</si>
  <si>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</si>
  <si>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</si>
  <si>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</si>
  <si>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</si>
  <si>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</si>
  <si>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</si>
  <si>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</si>
  <si>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</si>
  <si>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</si>
  <si>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</si>
  <si>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</si>
  <si>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</si>
  <si>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</si>
  <si>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</si>
  <si>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</si>
  <si>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</si>
  <si>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</si>
  <si>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</si>
  <si>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</si>
  <si>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</si>
  <si>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</si>
  <si>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</si>
  <si>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</si>
  <si>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</si>
  <si>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</si>
  <si>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</si>
  <si>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</si>
  <si>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</si>
  <si>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</si>
  <si>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</si>
  <si>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</si>
  <si>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</si>
  <si>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</si>
  <si>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</si>
  <si>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</si>
  <si>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</si>
  <si>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</si>
  <si>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</si>
  <si>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</si>
  <si>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</si>
  <si>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</si>
  <si>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</si>
  <si>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</si>
  <si>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</si>
  <si>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</si>
  <si>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</si>
  <si>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</si>
  <si>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</si>
  <si>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</si>
  <si>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</si>
  <si>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</si>
  <si>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</si>
  <si>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</si>
  <si>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</si>
  <si>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</si>
  <si>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</si>
  <si>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</si>
  <si>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</si>
  <si>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</si>
  <si>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</si>
  <si>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</si>
  <si>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</si>
  <si>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</si>
  <si>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</si>
  <si>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</si>
  <si>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</si>
  <si>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</si>
  <si>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</si>
  <si>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</si>
  <si>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</si>
  <si>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</si>
  <si>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</si>
  <si>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</si>
  <si>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</si>
  <si>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</si>
  <si>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</si>
  <si>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</si>
  <si>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</si>
  <si>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</si>
  <si>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</si>
  <si>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</si>
  <si>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</si>
  <si>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</si>
  <si>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</si>
  <si>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</si>
  <si>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</si>
  <si>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</si>
  <si>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</si>
  <si>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</si>
  <si>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</si>
  <si>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</si>
  <si>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</si>
  <si>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</si>
  <si>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</si>
  <si>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</si>
  <si>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</si>
  <si>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</si>
  <si>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</si>
  <si>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</si>
  <si>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</si>
  <si>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</si>
  <si>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</si>
  <si>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</si>
  <si>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</si>
  <si>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</si>
  <si>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</si>
  <si>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</si>
  <si>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</si>
  <si>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</si>
  <si>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</si>
  <si>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</si>
  <si>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</si>
  <si>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</si>
  <si>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</si>
  <si>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</si>
  <si>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</si>
  <si>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</si>
  <si>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</si>
  <si>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</si>
  <si>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</si>
  <si>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</si>
  <si>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</si>
  <si>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</si>
  <si>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</si>
  <si>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</si>
  <si>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</si>
  <si>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</si>
  <si>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</si>
  <si>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</si>
  <si>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</si>
  <si>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</si>
  <si>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</si>
  <si>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</si>
  <si>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</si>
  <si>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</si>
  <si>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</si>
  <si>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</si>
  <si>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</si>
  <si>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</si>
  <si>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</si>
  <si>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</si>
  <si>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</si>
  <si>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</si>
  <si>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</si>
  <si>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</si>
  <si>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</si>
  <si>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</si>
  <si>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</si>
  <si>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</si>
  <si>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</si>
  <si>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</si>
  <si>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</si>
  <si>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</si>
  <si>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</si>
  <si>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</si>
  <si>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</si>
  <si>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</si>
  <si>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</si>
  <si>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</si>
  <si>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</si>
  <si>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</si>
  <si>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</si>
  <si>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</si>
  <si>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</si>
  <si>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</si>
  <si>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</si>
  <si>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</si>
  <si>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</si>
  <si>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</si>
  <si>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</si>
  <si>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</si>
  <si>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</si>
  <si>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</si>
  <si>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</si>
  <si>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</si>
  <si>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</si>
  <si>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</si>
  <si>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</si>
  <si>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</si>
  <si>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</si>
  <si>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</si>
  <si>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</si>
  <si>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</si>
  <si>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</si>
  <si>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</si>
  <si>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</si>
  <si>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</si>
  <si>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</si>
  <si>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</si>
  <si>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</si>
  <si>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</si>
  <si>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</si>
  <si>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</si>
  <si>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</si>
  <si>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</si>
  <si>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</si>
  <si>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</si>
  <si>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</si>
  <si>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</si>
  <si>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Modelo de gobierno de información PDET definido e implementado</t>
  </si>
  <si>
    <t>1 modelo de gobierno de información PDET definido e implementado</t>
  </si>
  <si>
    <t>8 componentes de software requeridos por la operación de Central de Información implementados</t>
  </si>
  <si>
    <t>Subdirección de Gestión de Información</t>
  </si>
  <si>
    <t>Diseñar, estructurar, desarrollar y poner en producción los componentes de software requeridos para la Central de Información PDET.</t>
  </si>
  <si>
    <t>Primer trimestre (33%) = Diseño del modelo de gobierno de información PDET.
Segundo trimestre(33%) = Establecer los lineamientos para la instancia de gobierno de información 
Tercer trimestre (34%) = Implementación del modelo de gobierno de información PDET.</t>
  </si>
  <si>
    <t>Primer semestre (50%) = Diseño y estructuración de los componentes de software y operación para la Central de Información PDET
Segundo semestre (50%) = Desarrollo y puesta en producción de los componentes de software y operación para Central de Información PDET.</t>
  </si>
  <si>
    <t>Subdirección de Análisis y Monitoreo</t>
  </si>
  <si>
    <t>3 Documentos de análisis elaborados sobre temáticas PDET</t>
  </si>
  <si>
    <t>Primer mes (9%) = 3 Reporte
Segundo mes (9%) = 3 Reporte
Tercer mes (8,33%) = 1 Reporte
Cuarto mes (8,33%) = 1 Reporte
Quinto mes (8,33%) = 1 Reporte
Sexto mes (8,33%) = 1 Reporte
Septimo mes (8,33%) = 1 Reporte
Octavo mes (8,33%) = 1 Reporte
Noveno mes (8,33%) = 1 Reporte
Décimo mes (8,33%) = 1 Reporte
Undécimo mes (8,33%) = 1 Reporte
Duodécimo mes (8.33%) = 1 reporte</t>
  </si>
  <si>
    <t>2 Informes de Seguimiento a la Implementación PDET</t>
  </si>
  <si>
    <t>Primer semestre (60%) = 1 Informe
Segundo semestre (40%) = 1 Informe</t>
  </si>
  <si>
    <t>Diseñar la evaluación de la línea base PDET.</t>
  </si>
  <si>
    <t>1 documento de diseño de la evaluación de la línea base.</t>
  </si>
  <si>
    <t>DIRECCIÓN DE INFORMACIÓN Y PROPECTIVA</t>
  </si>
  <si>
    <t>Establecer e implementar las politicas, procesos y procedimientos para el gobierno de información PDET en todas sus instancias.</t>
  </si>
  <si>
    <t>Diseñar e implementar los mecanismos de seguimiento, monitoreo y evaluación asociados a la implementación de los PDET, que permitan orientar la toma de decisiones frente a los resultados esperados mediante el uso de herramientas de análisis de datos y ejercicios de  prospectiva</t>
  </si>
  <si>
    <t xml:space="preserve">Generar reportes de Seguimiento mensuales a la implementación de los PDET </t>
  </si>
  <si>
    <t>Implementar el esquema de alertas a iniciativas y proyectos PDET.</t>
  </si>
  <si>
    <r>
      <t>4 Modelos y/o ejercicios de analítica de datos</t>
    </r>
    <r>
      <rPr>
        <sz val="11"/>
        <color rgb="FFFF0000"/>
        <rFont val="Calibri"/>
        <family val="2"/>
      </rPr>
      <t xml:space="preserve"> </t>
    </r>
  </si>
  <si>
    <t xml:space="preserve"> Modelo de gobierno de información PDET definido e implementado</t>
  </si>
  <si>
    <t>Información y Prospectiva</t>
  </si>
  <si>
    <t>Diseñar e implementar el modelo de gobierno de información para la producción y administración de información asociada con la implementación de los PDET y consolidar el banco de proyectos de inversión</t>
  </si>
  <si>
    <t>Diseñar e implementar los mecanismos de seguimiento, monitoreo y evaluación asociados a la implementación de los PDET, que permitan orientar la toma de decisiones frente a los resultados esperados mediante el uso de herramientas de análisis de datos y ejercicios de prospectiva</t>
  </si>
  <si>
    <t>Gestión con valores para resultados
Gobierno digital (servicios y gobierno abierto)</t>
  </si>
  <si>
    <t>Realización de ejercicios de analítica y prospectiva</t>
  </si>
  <si>
    <t>Ejercicios de analítica y prospectiva desarrollados</t>
  </si>
  <si>
    <t>Sistema de alertas en operación</t>
  </si>
  <si>
    <t>Central de Información</t>
  </si>
  <si>
    <t>Base de datos con información de los proyectos priorizados en los planes de trabajo 2021</t>
  </si>
  <si>
    <t>Consolidación y priorización de proyectos de los planes de trabajo 2021</t>
  </si>
  <si>
    <r>
      <rPr>
        <sz val="11"/>
        <rFont val="Calibri"/>
        <family val="2"/>
      </rPr>
      <t xml:space="preserve">12 </t>
    </r>
    <r>
      <rPr>
        <sz val="11"/>
        <color theme="1"/>
        <rFont val="Calibri"/>
        <family val="2"/>
      </rPr>
      <t>Reportes de seguimiento mensuales a la implementación de los PDET.</t>
    </r>
  </si>
  <si>
    <t xml:space="preserve">Portal de consulta sobre avance PDET implementado </t>
  </si>
  <si>
    <t>Elaborar Informes de Seguimiento a la Implementación PDET</t>
  </si>
  <si>
    <t>Elaborar  documentos de análisis sobre temáticas PDET</t>
  </si>
  <si>
    <t>Definición y diseño de salidas de información</t>
  </si>
  <si>
    <t xml:space="preserve"> INDICADOR</t>
  </si>
  <si>
    <t xml:space="preserve">JUAN SEBASTIAN </t>
  </si>
  <si>
    <t>LILO</t>
  </si>
  <si>
    <t>OSCAR</t>
  </si>
  <si>
    <t>Primer mes (5%) = Elaboración de cronograma y adelanto de regalías.
Segundo mes (10%) = Cargue de cronograma y adelanto de regalías.
Tercer mes (8,5%) = Documentos con avances del periodo
Cuarto mes (8,5%) = Documentos con avances del periodo
Quinto mes (8,5%) = Documentos con avances del periodo
Sexto mes (8,5%) = Documentos con avances del periodo
Septimo mes (8,5%) = Documentos con avances del periodo
Octavo mes (8,5%) = Documentos con avances del periodo
Noveno mes (8,5%) = Documentos con avances del periodo
Décimo mes (8,5%) = Documentos con avances del periodo
Undécimo mes (8,5%) = Documentos con avances del periodo
Duodécimo mes (8,5%) = Documentos con avances del periodo</t>
  </si>
  <si>
    <t>Generar reportes de Seguimiento mensuales a la implementación de los PDET (100% estrategia de seguimiento OCAD PAZ y obras por impuestos)</t>
  </si>
  <si>
    <t>Primer mes (25%) = Elaboración de plan de trabajo y análisis de información de planes de trabajo.
Segundo mes (60%) = Definición de cronogramas tipo de Ocad Paz e identificación de proyectos que harán parte del esquema de alertas.
Tercer mes (15%) = Consolidación de proyectos que  harán parte del esquema de alertas.</t>
  </si>
  <si>
    <t>Primer mes (15%) = Actividades de planeación y documentos de avances del periodo.
Segundo mes (8,5%) = Documentos con avances del periodo
Tercer mes (8,5%) = Documentos con avances del periodo
Cuarto mes (8,5%) = Documentos con avances del periodo
Quinto mes (8,5%) = Documentos con avances del periodo
Sexto mes (8,5%) = Documentos con avances del periodo
Septimo mes (8,5%) = Documentos con avances del periodo
Octavo mes (8,5%) = Documentos con avances del periodo
Noveno mes (8,5%) = Documentos con avances del periodo
Décimo mes (8,5%) = Documentos con avances del periodo
Undécimo mes (8,5%) = Documentos con avances del periodo</t>
  </si>
  <si>
    <t>Primer semestre (50%) = 1 Informe
Segundo semestre (50%) = 1 Informe</t>
  </si>
  <si>
    <t>Primer mes (9%) = 1 Reporte
Segundo mes (8%) = 1 Reporte
Tercer mes (8%) = 1 Reporte
Cuarto mes (8%) = 1 Reporte
Quinto mes (8%) = 1 Reporte
Sexto mes (8%) = 1 Reporte
Septimo mes (8%) = 1 Reporte
Octavo mes (8%) = 1 Reporte
Noveno mes (8%) = 1 Reporte
Décimo mes (8%) = 1 Reporte
Undécimo mes (8%) = 1 Reporte
Duodécimo mes (9%)= 1 Reporte</t>
  </si>
  <si>
    <t>Salidas de información diseñadas</t>
  </si>
  <si>
    <t>100% esquema de monitoreo a la gestión y generación de alertas para iniciativas y proyectos PDET implementado</t>
  </si>
  <si>
    <t>Cuatrimestral</t>
  </si>
  <si>
    <t>Primer trimestre: 25%: 1 Modelo u ejercicio
Segundo trimestre: 25%: 1 Modelo u ejercicio
Tercer trimestre: 25%: 1 Modelo u ejercicio
Cuarto trimestre: 25%: 1 Modelo u ejercicio</t>
  </si>
  <si>
    <t>Primer Cuatrimestre: 33%: 1 documento elaborado
Segundo Cuatrimestre: 33%: 1 documento elaborado
Tercer Cuatrimestre: 34%: 1 documento elaborado</t>
  </si>
  <si>
    <r>
      <rPr>
        <sz val="11"/>
        <color theme="1"/>
        <rFont val="Calibri"/>
        <family val="2"/>
        <scheme val="minor"/>
      </rPr>
      <t>Primer trimestre: 20%: Documento con la definición de los lineamientos y términos de referencia para la contratación del diseño de línea base.
Segundo trimestre: 20%: Contratación de la firma encargada del diseño de la linea base.
Tercer trimestre: 20%: Entrega del outline y Primer avance del documento de diseño de la linea base con comentarios por parte de la ART.
Cuarto trimestre: 40%: documento final sobre el diseño de la línea base PDET.</t>
    </r>
  </si>
  <si>
    <t>Primer mes (20%) = Propuesta inicial de posibles salidas de información.
Segundo mes (20%) = Documento de avances del diseño de las salidas 
Tercer mes (20%) = Documento de avances del diseño de las salidas
Cuarto mes (20%) = Documento de avances del diseño de las salidas
Quinto mes (20%) =  Salidas de información diseñadas</t>
  </si>
  <si>
    <t xml:space="preserve">Iniciativas con formulación integral </t>
  </si>
  <si>
    <t>Ejecutar las fases I y II definidas para la operación de recolección en territorio</t>
  </si>
  <si>
    <t>C-0212-1000-5-0-1710009-02 ADQUISICIÓN DE BIENES Y SERVICIOS</t>
  </si>
  <si>
    <t>Criterios de medición actualizados según el acta de revisón de ajuste de meta número 1</t>
  </si>
  <si>
    <t>Bases de datos y soportes de la formulación integral en excel</t>
  </si>
  <si>
    <t>Se diseño e implementó el modelo de gobierno de información PDET</t>
  </si>
  <si>
    <t>Documento modelo de gobierno de la información y documentos soportes de ste modelo.
Gobierno - Situación actual.docx
Gobierno - Gestión información.docx
Gobierno - Mesa trabajo.docx
Gobierno - Procedimiento.xls
Se disponen todos los documentos con las politicas y directrices de cada uno de los subprocesos que gestionan la información PDET.
Así mismo del memorando de socialización.</t>
  </si>
  <si>
    <t>Las 3.148 iniciativas con formulación corresponden a los sectores de energia, transporte y agua y sanemiento basico, la información se encuentra consolidada y se adjuntan soportes, sin embargo el ejercicio de formulación integral es dinamico y las cifras podrian actualizarce a medida que la información recolectada en territorio pasa por las validaciones de calidad.</t>
  </si>
  <si>
    <t>Durante el mes se avanzó en la implementación y aplicación de los modelos de analítica finalizados. Así mismo, se está trabajando en la finalización del último modelo propuesto para este trimestre.</t>
  </si>
  <si>
    <t>Se adjuntan documentos de los avances en el 4 modelo.</t>
  </si>
  <si>
    <t>Finalizada.</t>
  </si>
  <si>
    <t>8.5%</t>
  </si>
  <si>
    <t>4000 iniciativas con formulación integral</t>
  </si>
  <si>
    <t>Se diseño y estructuraron los componentes del software y operación para la Central de Información PDET.
Se desarrollaron y colocaron en producción cada uno de los componentes de softtware requeridos para la Central de Información PDET.</t>
  </si>
  <si>
    <t>Documentos de diseño aprobados.
El software de central de información, se verifica a traves de los siguientes enlaces:
https://prod.renovacionterritorio.gov.co/runtime/#/forms?viewName=CI_Inicio&amp;workspaceId=0d2ea019-6dfa-4c56-ac28-51d2ab2f3509&amp;entityId=3d6849a4-9b4d-4a6a-8912-88fdfd6aa164&amp;appViewId=74a11210-bb6b-448c-befc-6613b0fe44b4
https://prod.renovacionterritorio.gov.co/portalinterno/Admin/Tablas/Index
https://centralpdet.renovacionterritorio.gov.co/conoce-los-pdet/</t>
  </si>
  <si>
    <t>• Cuarto bimestre (corte a finales de Agosto): 1.000 iniciativas con formulación integral.
• Quinto bimestre (corte a finales de Octubre): 2.000 iniciativas con formulación integral.
• Sexto bimestre (corte a finales de Diciembre): 1.000 iniciativas con formulación integral.</t>
  </si>
  <si>
    <t>Se entregó la primera versión del documento de pobreza para revisión de la directora de la DIPRO. Ya se recibieron comentarios y actualmente se está terminando de ajustar los comentarios realizados.</t>
  </si>
  <si>
    <t>Documento de soporte Pobreza.</t>
  </si>
  <si>
    <t>En cuanto al proceso de ejecución del contrato de la línea de base PDET, se obtuvo:
1. Metodología cuantitativa y cualitativa
2. Matriz de consistencia cualitativa y cuantitativa
3. Tamaño de muestra
4. Instrumentos cuantitativos
5. Instrumentos cualitativos
6. Plan operativo
7. Prueba piloto
8. Plan de costos
9. Manuel del encuestador
10. Instrumentos validados.</t>
  </si>
  <si>
    <t>Documentos de soporte:
1. Metodología Cualitativa
2. Anexo. Matriz de consistencia cuali y cuanti
3. Anexo. Tamaño de muestra
4. Base de datos estado del arte PDET con análisis de información cualitativa
5. Instrumento cualitativo - 1. Entrevista a funcionarios públicos
6. Instrumento cualitativo - 2. Grupo focal a comunidad-víctimas
7. Instrumento cualitativo - 3. Grupo focal a pequeños empresarios
8. Manual del observador cualitativo
9. Instrumento cuantitativo 2022 - Encuesta hogares
10, Manual_del_Encuestador - cuantitativo
11. Plan operativo 2022
12. Anexo 1. Matriz de sistematización de información - instrumentos cualitativos
13. Anexo 2. Matriz de sistematización - Resultados pilotaje instrumentos cualitativos
14. Anexo 3. Resultados - Tabulado Piloto cuantitativo ART
15. Anexo 4. Cronograma campo 2022
16. Anexo 5. Desagregación plan de costos</t>
  </si>
  <si>
    <t xml:space="preserve">OBRAS POR IMPUESTOS: 
1. Elaboración reporte y matriz de seguimiento número 22 de Obras por impuestos.                                                                  
OCAD PAZ: 
1. Elaboración y preparación de 4 Informes de seguimiento semanal OCAD PAZ. Incluye presentación y reporte del sistema de alertas, 5 sesiones de retroalimentación a los profesionales de seguimiento y espejos DIPRO. 
2. Se adelantaron mesas técnicas con los regionales, en donde se resolvieron dudas sobre el proceso, registro y seguimiento a proyectos en el SAT
Se realizó balance semanal del inicio del proceso de selección y procesos convocados de los 87 proyectos de la sesión 51 del OCAD Paz y de los 56 proyectos de la sesión 52, se realizó el seguimiento de migración a Gesproy y SPGR de los proyectos de la sesión 53 y 54, y realizo la verificación de la notificación de los proyectos de la sesión 55.
En el marco de la estrategia de acompañamiento a la ejecución a presentarse en la reunión de dirección por parte de los coordinadores, se realizó acompañamiento a 5 jornadas de seguimiento y retroalimentación para solucionar dudas y brindar orientaciones, convocada por la DPGI. 
Se trabajó en la sistematización de las alertas de los proyectos de OCAD Paz en sistema de alertas tempranas y el modelo de tableros de control para la visualización de las alertas en el sistema.      
OCAD PAZ: 
1.Elaboración y preparación de 2 Informes de seguimiento semanal de OCAD PAZ, con el reporte del sistema de alertas tempranas, se realizaron 5 sesiones de retroalimentación a los profesionales de seguimiento y espejos DIPRO. 
2.Elaboración y preparación del Informe de seguimiento mensual de OCAD PAZ, en donde se realizó el balance de aprobaciones, actualización de estados, inversiones, y desagregado subregional y sectorial, se entrega matriz única de seguimiento a proyectos e informe en PDF al corte.
3.Se adelantaron mesas técnicas con los regionales, en donde se resolvieron dudas sobre el proceso, registro y seguimiento a proyectos en el SAT, así como se estableció el acompañamiento a la activación de rutas de gestión con el enlace de financiamiento de la DPGI.
4.Se realizó balance del inicio del proceso de selección y procesos convocados de los proyectos aprobados para las sesiones de la sesión 51, 52 y 53 del OCAD Paz, realizando el seguimiento de migración al sistema oficial Gesproy y SPGR de los proyectos.
5.Se realizo la carga en el sistema de Alertas Tempranas de los cronogramas de los proyectos aprobados en la sesión 56 del OCAD Paz, se realizó el proceso de validación del registro en ambiente de pruebas de los cronogramas de los proyectos aprobados de la sesión 55 del OCAD Paz.
6.En el marco de la estrategia de acompañamiento se asistió a las 5 jornadas de seguimiento a proyectos convocada por la DPGI, realizando la entrega de bases de información actualizadas, consultas de detalle de los proyectos y resultados del registro en el sistema de alertas.
7.Se trabajó en la sistematización de las alertas de los proyectos de OCAD Paz en sistema de alertas tempranas y el modelo de tableros de control para la visualización de las alertas en el sistema.                                    </t>
  </si>
  <si>
    <t xml:space="preserve">OXI_informe Noviembre
30112021 MATRIZ ÚNICA DE SEGUIMIENTO OXI_REPORTE 22  
*OCAD PAZ 
o   Preparación reporte Ocad paz semana 27 octubre al 3 de noviembre 2021
o   Preparación reporte Ocad paz semana 3 al 10 noviembre 2021
o   Preparación reporte Ocad paz semana 10 al 17 noviembre 2021
o   Preparación reporte Ocad paz semana del 17 al 24 noviembre 2021
o   Seguimiento a proyectos de la sesión 51 y validación de información semana del 24 noviembre al 1 de diciembre  2021.
En el marco del seguimiento semanal a Ocad Paz, se dispone de información a los coordinadores regionales, equipos regionales y la DPGI, frente a las alertas de proyectos en ejecución priorizando los suspendidos, se remiten formatos para las posibles rutas (ajustes, orden público, ola invernal, contratación etc)
Se remite lista de proyectos y detalle de estados y alertas de los proyectos, así como los resultados de los tableros de control. 
OCAD PAZ 
o   Preparación reporte Ocad paz semana del 9 de diciembre de 2021
o   Preparación reporte Ocad paz semana del 21 de diciembre de 2021
o   Preparación reporte Ocad paz mensual corte 30 de noviembre de 2021
o   Balance de seguimiento a proyectos de las sesiones 51, 52 y 53 del OCAD Paz. 
Validación y preparación de los cronogramas de los proyectos aprobados en la sesión 56 del OCAD Paz 
Bases de validación del registro en ambiente de pruebas de los cronogramas de los proyectos aprobados de la sesión 55 del OCAD Paz.
Consolidado de sistematización de alertas
Resultados del modelo de los tableros de control.                                                       </t>
  </si>
  <si>
    <t xml:space="preserve">1. Se elaboró versión final del segundo informe de implementación correspondiente al primer semestre de 2021, con información subregional (16 megafichas), principales resultados de indicadores PATR y resumen de inversión para el primer semestre de 2021.
</t>
  </si>
  <si>
    <t>1. INFORME DE IMPLEMENTACIÓN PRIMER SEMESTRE 2021_21.12.21
2. 16 MEGAFICHAS- PDF</t>
  </si>
  <si>
    <t>Reporte Mensual de Seguimiento a Nivel Nacional y Subregional con corte a 30 de Noviembre de 2021</t>
  </si>
  <si>
    <t>Ficha Nacional_30_11_2021.ppt
Ficha Subregional Alto Patía y Norte del Cauca_30_11_2021.ppt
Ficha Subregional Arauca_30_11_2021.ppt
Ficha Subregional Bajo Cauca_30_11_2021.ppt
Ficha Subregional Catatumbo_30_11_2021.ppt
Ficha Subregional Chocó _30_11_2021.ppt
Ficha Subregional Cuenca del Caguán y piedemonte Caqueteño_30_11_2021.ppt
Ficha Subregional Macarena Guaviare _30_11_2021.ppt
Ficha Subregional Montes de María _30_11_2021.ppt
Ficha Subregional Pacifico Medio _30_11_2021.ppt
Ficha Subregional Pacífico y Frontera Nariñense _30_11_2021.ppt
Ficha Subregional Putumayo _30_11_2021.ppt
Ficha Subregional Sierra Nevada y Perijá _30_11_2021.ppt
Ficha Subregional Sur de Bolívar _30_11_2021.ppt
Ficha Subregional Sur de Córdoba _30_11_2021.ppt
Ficha Subregional Sur de Tolima _30_11_2021.ppt
Ficha Subregional Urabá Antioqueño_30_11_2021.ppt</t>
  </si>
  <si>
    <t>Proyectos PDET monitoreados a través del sistema de alertas tempranas</t>
  </si>
  <si>
    <t>Elaborar informes de alertas mensuales de los proyectos que hagan parte del esquema de alertas</t>
  </si>
  <si>
    <t>Porcentaje de los componentes de la plataforma tecnológica de la Central de Información en funcionamiento</t>
  </si>
  <si>
    <t>2.3 Informe PRESUPUESTAL (MILLONES DE PESOS)</t>
  </si>
  <si>
    <t>Primer Semestre: 50%: 1  Informe
Segundo trimestre: 50%: 1  Informe</t>
  </si>
  <si>
    <t>Cuatrimestre</t>
  </si>
  <si>
    <t>Primer cuatrimestre: 34%: 1  Ejercicio
Segundo cuatrimestre: 33%: 1  Ejercicio
Tercer cuatrimestre: 33%: 1  Ejercicio</t>
  </si>
  <si>
    <t>11 Bases de datos con la información actualizada de la inversión en los municipios PDET</t>
  </si>
  <si>
    <t>Primer mes (10%) = 1 base de datos
Segundo mes (9%) = 1 base de datos
Tercer mes (9%) = 1 base de datos
Cuarto mes (9%) = 1 base de datos
Quinto mes (9%) = 1 base de datos
Sexto mes (9%) = 1 base de datos
Septimo mes (9%) = 1 base de datos
Octavo mes (9%) = 1 base de datos
Noveno mes (9%) = 1 base de datos
Décimo mes (9%) = 1 base de datos
Undécimo mes (9%) = 1 base de datos</t>
  </si>
  <si>
    <t>Primer mes (10%) = 1 fichas
Segundo mes (9%) = 1 fichas
Tercer mes (9%) = 1 fichas
Cuarto mes (9%) = 1 fichas
Quinto mes (9%) = 1 fichas
Sexto mes (9%) = 1 fichas
Septimo mes (9%) = 1 fichas
Octavo mes (9%) = 1 fichas
Noveno mes (9%) = 1 fichas
Décimo mes (9%) = 1 fichas
Undécimo mes (9%) = 1 fichas</t>
  </si>
  <si>
    <t xml:space="preserve">  Elaborar documentos de análisis sobre temáticas PDET</t>
  </si>
  <si>
    <t>Elaborar fichas de seguimiento a la inversión y  a las gestiones en la implementación PDET</t>
  </si>
  <si>
    <t>Generar informes de Seguimiento mensuales a la implementación de los PDET</t>
  </si>
  <si>
    <t>Primer mes (10%) = 1 informes
Segundo mes (9%) = 1 informes
Tercer mes (9%) = 1 informes
Cuarto mes (9%) = 1 informes
Quinto mes (9%) = 1 informes
Sexto mes (9%) = 1 informes
Septimo mes (9%) = 1 informes
Octavo mes (9%) = 1 informes
Noveno mes (9%) = 1 informes
Décimo mes (9%) = 1 informes
Undécimo mes (9%) = 1 informes</t>
  </si>
  <si>
    <t>Primer mes (10%) = 1 actualización
Segundo mes (9%) = 1 actualización
Tercer mes (9%) = 1 actualización
Cuarto mes (9%) = 1 actualización
Quinto mes (9%) = 1 actualización
Sexto mes (9%) = 1 actualización
Septimo mes (9%) = 1 actualización
Octavo mes (9%) = 1 actualización
Noveno mes (9%) = 1 actualización
Décimo mes (9%) = 1 actualización
Undécimo mes (9%) = 1 actualización</t>
  </si>
  <si>
    <t>2 reportes de monitoreo y seguimiento participativo elaborados</t>
  </si>
  <si>
    <t xml:space="preserve">1 tablero de control mensualmente actualizado </t>
  </si>
  <si>
    <t>3 Ejercicios de análisis sobre la implementación PDET</t>
  </si>
  <si>
    <t>11  Fichas seguimiento a la inversión y gestión PDET, elaboradas</t>
  </si>
  <si>
    <t>Elaborar reportes de monitoreo y seguimientoparticipativo a la implementación de los PDET</t>
  </si>
  <si>
    <t>Modelo de gobierno de información PDET en implementación y control</t>
  </si>
  <si>
    <t>Porcentaje de procesos y/o politicas de gobierno de información PDET en implementación y control</t>
  </si>
  <si>
    <t>Establecer e implementar las politicas, procesos y procedimientos para el gobierno de información PDET en la instancia unica definida (mesa de gobierno), a través de las sesiones programadas.</t>
  </si>
  <si>
    <t>Componentes de la plataforma tecnológica de la Central de Información en funcionamiento</t>
  </si>
  <si>
    <t>Cuatro (4) sesiones de la instancia de gobierno de información.</t>
  </si>
  <si>
    <t>Identificar, estructurar y desarrollar los evolutivos requeridos en la plataforma tecnologica de Central de Información.</t>
  </si>
  <si>
    <t xml:space="preserve">Primer semestre (80%) = Levantamiento de requerimientos de nuevas funcionalidades de la plataforma tecnológica para los siguientes componentes: vinculación de otras fuentes de información, integración, salidas de información y evolutivos. Soporte técnico del funcionamiento de la plataforma tecnológica.
Segundo semestre (20%) = Adquisición de licenciamiento que soporta la plataforma tecnológica. Desarrollo y puesta en producción de los nuevos componentes de software para vinculación de otras fuentes de información, integración, salidas de información y evolutivos. Soporte técnico del funcionamiento de la plataforma tecnológica.
</t>
  </si>
  <si>
    <t xml:space="preserve">
100% proyectos PDET  monitoreados a través del sistema de alertas tempranas</t>
  </si>
  <si>
    <t xml:space="preserve"> Generar reportes de actualización central de información PDET (Componente - Visor)</t>
  </si>
  <si>
    <t xml:space="preserve">Primer trimestre (25%) = Definición de los temas y el contenido para la primer sesión de la instancia de gobierno. Una (1) sesión de la mesa de gobierno. 
Segundo trimestre(25%) = Definición de los temas y el contenido para la segunda sesión de la instancia de gobierno. Una (1) sesión de la mesa de gobierno. Definición y seguimiento a los compromisos de la primer sesión de la instancia de gobierno. 
Tercer trimestre (25%) = Definición de los temas y el contenido para la tercer sesión de la instancia de gobierno. Una (1) sesión de la mesa de gobierno. Definición y seguimiento a los compromisos de la segunda sesión de la instancia de gobierno. 
Cuarto trimestre (25%): Definición de los temas y el contenido para la cuarta  sesión de la instancia de gobierno. Una (1) sesión de la mesa de gobierno. Definición y seguimiento a los compromisos de la tercera sesión de la instancia de gobierno. 
Definir un procedimiento orientado a mejorar  la calidad de la información PDET </t>
  </si>
  <si>
    <t>Realizar las actividades correspondientes para integrar el tramite de obras por impuestos al portal de 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</si>
</sst>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_(&quot;$&quot;\ * #,##0.00_);_(&quot;$&quot;\ * \(#,##0.00\);_(&quot;$&quot;\ * &quot;-&quot;??_);_(@_)"/>
    <numFmt numFmtId="166" formatCode="_(&quot;$&quot;\ * #,##0_);_(&quot;$&quot;\ * \(#,##0\);_(&quot;$&quot;\ * &quot;-&quot;??_);_(@_)"/>
    <numFmt numFmtId="167" formatCode="[$$-240A]\ #,##0"/>
    <numFmt numFmtId="168" formatCode="0.0%"/>
    <numFmt numFmtId="169" formatCode="_-&quot;$&quot;* #,##0_-;\-&quot;$&quot;* #,##0_-;_-&quot;$&quot;* &quot;-&quot;??_-;_-@_-"/>
  </numFmts>
  <fonts count="64"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sz val="11"/>
      <color theme="0"/>
      <name val="Arial Narrow"/>
      <family val="2"/>
    </font>
    <font>
      <sz val="12"/>
      <name val="Calibri"/>
      <family val="2"/>
      <scheme val="minor"/>
    </font>
    <font>
      <sz val="11"/>
      <color theme="1"/>
      <name val="Calibri"/>
      <family val="2"/>
    </font>
    <font>
      <sz val="11"/>
      <name val="Calibri"/>
      <family val="2"/>
    </font>
    <font>
      <sz val="10"/>
      <color theme="1"/>
      <name val="Calibri"/>
      <family val="2"/>
    </font>
    <font>
      <sz val="11"/>
      <color rgb="FFFF0000"/>
      <name val="Calibri"/>
      <family val="2"/>
    </font>
    <font>
      <sz val="11"/>
      <name val="Arial"/>
      <family val="2"/>
    </font>
    <font>
      <b/>
      <sz val="9"/>
      <color rgb="FF000000"/>
      <name val="Tahoma"/>
      <family val="2"/>
    </font>
    <font>
      <sz val="9"/>
      <color rgb="FF000000"/>
      <name val="Tahoma"/>
      <family val="2"/>
    </font>
    <font>
      <b/>
      <sz val="11"/>
      <color theme="1"/>
      <name val="Arial Narrow"/>
      <family val="2"/>
    </font>
    <font>
      <sz val="10"/>
      <color theme="1"/>
      <name val="Arial Narrow"/>
      <family val="2"/>
    </font>
    <font>
      <sz val="12"/>
      <color rgb="FF000000"/>
      <name val="Arial"/>
      <family val="2"/>
    </font>
    <font>
      <b/>
      <sz val="11"/>
      <color theme="0"/>
      <name val="Arial Narrow"/>
      <family val="2"/>
    </font>
  </fonts>
  <fills count="58">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5" fontId="4" fillId="0" borderId="0" applyFont="0" applyFill="0" applyBorder="0" applyAlignment="0" applyProtection="0"/>
    <xf numFmtId="167" fontId="4" fillId="0" borderId="0"/>
  </cellStyleXfs>
  <cellXfs count="567">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6"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6"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9" fillId="0" borderId="1" xfId="0" applyFont="1" applyBorder="1"/>
    <xf numFmtId="0" fontId="26" fillId="43" borderId="6" xfId="0" applyFont="1" applyFill="1" applyBorder="1" applyAlignment="1">
      <alignment vertical="center"/>
    </xf>
    <xf numFmtId="0" fontId="51" fillId="0" borderId="0" xfId="0" applyFont="1"/>
    <xf numFmtId="0" fontId="27" fillId="0" borderId="0" xfId="0" applyFont="1"/>
    <xf numFmtId="0" fontId="52" fillId="0" borderId="0" xfId="0" applyFont="1"/>
    <xf numFmtId="0" fontId="10" fillId="2" borderId="0" xfId="0" applyFont="1" applyFill="1" applyBorder="1" applyAlignment="1">
      <alignment horizontal="center" vertical="center"/>
    </xf>
    <xf numFmtId="0" fontId="53" fillId="11" borderId="1" xfId="0" applyFont="1" applyFill="1" applyBorder="1" applyAlignment="1">
      <alignment horizontal="center" vertical="center" wrapText="1"/>
    </xf>
    <xf numFmtId="0" fontId="53" fillId="11" borderId="19" xfId="0" applyFont="1" applyFill="1" applyBorder="1" applyAlignment="1">
      <alignment horizontal="center" vertical="center" wrapText="1"/>
    </xf>
    <xf numFmtId="9" fontId="49" fillId="0" borderId="0" xfId="0" applyNumberFormat="1" applyFont="1"/>
    <xf numFmtId="0" fontId="0" fillId="0" borderId="1" xfId="0" applyFont="1" applyFill="1" applyBorder="1" applyAlignment="1">
      <alignment horizontal="center" vertical="center" wrapText="1"/>
    </xf>
    <xf numFmtId="0" fontId="17" fillId="0" borderId="19" xfId="0" applyFont="1" applyFill="1" applyBorder="1" applyAlignment="1">
      <alignment vertical="center" wrapText="1"/>
    </xf>
    <xf numFmtId="0" fontId="17" fillId="0" borderId="19" xfId="0" applyFont="1" applyFill="1" applyBorder="1" applyAlignment="1" applyProtection="1">
      <alignment horizontal="center" vertical="center" wrapText="1"/>
    </xf>
    <xf numFmtId="0" fontId="17" fillId="0" borderId="38" xfId="0" applyFont="1" applyFill="1" applyBorder="1" applyAlignment="1" applyProtection="1">
      <alignment horizontal="center" vertical="center" wrapText="1"/>
    </xf>
    <xf numFmtId="14" fontId="17" fillId="0" borderId="19" xfId="0" applyNumberFormat="1" applyFont="1" applyFill="1" applyBorder="1" applyAlignment="1" applyProtection="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pplyProtection="1">
      <alignment horizontal="center" vertical="center" wrapText="1"/>
    </xf>
    <xf numFmtId="14" fontId="17" fillId="0" borderId="1" xfId="0" applyNumberFormat="1" applyFont="1" applyFill="1" applyBorder="1" applyAlignment="1" applyProtection="1">
      <alignment horizontal="center" vertical="center" wrapText="1"/>
    </xf>
    <xf numFmtId="0" fontId="55" fillId="11" borderId="1" xfId="0" applyFont="1" applyFill="1" applyBorder="1" applyAlignment="1">
      <alignment horizontal="center" vertical="center" wrapText="1"/>
    </xf>
    <xf numFmtId="166" fontId="4" fillId="0" borderId="0" xfId="0" applyNumberFormat="1" applyFont="1"/>
    <xf numFmtId="166" fontId="17" fillId="0" borderId="1" xfId="3"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0" xfId="0" applyAlignment="1">
      <alignment horizontal="center" vertical="center"/>
    </xf>
    <xf numFmtId="0" fontId="28" fillId="0" borderId="1" xfId="0" applyFont="1" applyBorder="1" applyAlignment="1">
      <alignment horizontal="center" vertical="center"/>
    </xf>
    <xf numFmtId="14" fontId="28" fillId="11" borderId="1" xfId="0" applyNumberFormat="1" applyFont="1" applyFill="1" applyBorder="1" applyAlignment="1">
      <alignment horizontal="center" vertical="center" wrapText="1"/>
    </xf>
    <xf numFmtId="14" fontId="28" fillId="53" borderId="1" xfId="0" applyNumberFormat="1" applyFont="1" applyFill="1" applyBorder="1" applyAlignment="1">
      <alignment horizontal="center" vertical="center" wrapText="1"/>
    </xf>
    <xf numFmtId="14" fontId="57" fillId="53" borderId="1" xfId="0" applyNumberFormat="1" applyFont="1" applyFill="1" applyBorder="1" applyAlignment="1">
      <alignment horizontal="center" vertical="center" wrapText="1"/>
    </xf>
    <xf numFmtId="0" fontId="28" fillId="54" borderId="1" xfId="0" applyFont="1" applyFill="1" applyBorder="1" applyAlignment="1">
      <alignment horizontal="center" vertical="center" wrapText="1"/>
    </xf>
    <xf numFmtId="9" fontId="0" fillId="0" borderId="0" xfId="0" applyNumberFormat="1"/>
    <xf numFmtId="10" fontId="0" fillId="0" borderId="0" xfId="0" applyNumberFormat="1"/>
    <xf numFmtId="9" fontId="0" fillId="0" borderId="0" xfId="0" applyNumberFormat="1" applyAlignment="1">
      <alignment vertical="center"/>
    </xf>
    <xf numFmtId="168" fontId="0" fillId="0" borderId="0" xfId="2" applyNumberFormat="1" applyFon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17" fillId="0" borderId="1" xfId="0" applyFont="1" applyBorder="1" applyAlignment="1">
      <alignment vertical="center" wrapText="1"/>
    </xf>
    <xf numFmtId="0" fontId="17" fillId="0" borderId="19" xfId="0" applyFont="1" applyBorder="1" applyAlignment="1">
      <alignment horizontal="center" vertical="center" wrapText="1"/>
    </xf>
    <xf numFmtId="0" fontId="17" fillId="0" borderId="38" xfId="0" applyFont="1" applyBorder="1" applyAlignment="1">
      <alignment horizontal="center" vertical="center" wrapText="1"/>
    </xf>
    <xf numFmtId="9" fontId="17" fillId="0" borderId="19" xfId="0" applyNumberFormat="1" applyFont="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9" fillId="0" borderId="38" xfId="0" applyFont="1" applyBorder="1" applyAlignment="1">
      <alignment horizontal="center" vertical="center" wrapText="1"/>
    </xf>
    <xf numFmtId="9" fontId="17" fillId="0" borderId="38"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165" fontId="9" fillId="0" borderId="1" xfId="3" applyFont="1" applyFill="1" applyBorder="1" applyAlignment="1" applyProtection="1">
      <alignment horizontal="center" vertical="center" wrapText="1"/>
    </xf>
    <xf numFmtId="166" fontId="60" fillId="0" borderId="0" xfId="0" applyNumberFormat="1" applyFont="1"/>
    <xf numFmtId="166" fontId="27" fillId="0"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169" fontId="62" fillId="0" borderId="0" xfId="0" applyNumberFormat="1" applyFont="1"/>
    <xf numFmtId="166" fontId="49" fillId="0" borderId="0" xfId="0" applyNumberFormat="1" applyFont="1"/>
    <xf numFmtId="165" fontId="49" fillId="0" borderId="0" xfId="3" applyFont="1"/>
    <xf numFmtId="166" fontId="49" fillId="0" borderId="0" xfId="3" applyNumberFormat="1" applyFont="1"/>
    <xf numFmtId="166" fontId="27" fillId="0" borderId="0" xfId="0" applyNumberFormat="1" applyFont="1"/>
    <xf numFmtId="169" fontId="49" fillId="0" borderId="0" xfId="0" applyNumberFormat="1" applyFont="1"/>
    <xf numFmtId="164" fontId="49" fillId="0" borderId="0" xfId="0" applyNumberFormat="1" applyFont="1"/>
    <xf numFmtId="169" fontId="27" fillId="0" borderId="0" xfId="0" applyNumberFormat="1" applyFont="1"/>
    <xf numFmtId="9" fontId="26" fillId="0" borderId="1" xfId="2" applyFont="1" applyBorder="1" applyAlignment="1">
      <alignment horizontal="center" vertical="center" wrapText="1"/>
    </xf>
    <xf numFmtId="0" fontId="29" fillId="0" borderId="1" xfId="0" applyFont="1" applyFill="1" applyBorder="1" applyAlignment="1" applyProtection="1">
      <alignment horizontal="center" vertical="center" wrapText="1"/>
    </xf>
    <xf numFmtId="9" fontId="26" fillId="0" borderId="1" xfId="2" applyFont="1" applyFill="1" applyBorder="1" applyAlignment="1" applyProtection="1">
      <alignment horizontal="center" vertical="center" wrapText="1"/>
    </xf>
    <xf numFmtId="0" fontId="27" fillId="19" borderId="1" xfId="0" applyFont="1" applyFill="1" applyBorder="1" applyAlignment="1">
      <alignment horizontal="center" vertical="center" wrapText="1"/>
    </xf>
    <xf numFmtId="0" fontId="50" fillId="19" borderId="1" xfId="0" applyFont="1" applyFill="1" applyBorder="1" applyAlignment="1">
      <alignment horizontal="center" vertical="center" wrapText="1"/>
    </xf>
    <xf numFmtId="9" fontId="49" fillId="0" borderId="1" xfId="0" applyNumberFormat="1" applyFont="1" applyBorder="1" applyAlignment="1">
      <alignment horizontal="center" vertical="center"/>
    </xf>
    <xf numFmtId="9" fontId="49" fillId="0" borderId="0" xfId="2" applyFont="1"/>
    <xf numFmtId="3" fontId="7"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0" borderId="1" xfId="0" applyNumberFormat="1"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0" fillId="55" borderId="19" xfId="0" applyFill="1" applyBorder="1" applyAlignment="1">
      <alignment horizontal="center" vertical="center" wrapText="1"/>
    </xf>
    <xf numFmtId="0" fontId="54" fillId="55" borderId="1" xfId="0" applyFont="1" applyFill="1" applyBorder="1" applyAlignment="1">
      <alignment horizontal="center" vertical="center" wrapText="1"/>
    </xf>
    <xf numFmtId="0" fontId="53" fillId="55" borderId="1" xfId="0" applyFont="1" applyFill="1" applyBorder="1" applyAlignment="1">
      <alignment horizontal="center" vertical="center" wrapText="1"/>
    </xf>
    <xf numFmtId="14" fontId="53" fillId="55" borderId="1" xfId="0" applyNumberFormat="1" applyFont="1" applyFill="1" applyBorder="1" applyAlignment="1">
      <alignment horizontal="center" vertical="center" wrapText="1"/>
    </xf>
    <xf numFmtId="14" fontId="53" fillId="55" borderId="19" xfId="0" applyNumberFormat="1" applyFont="1" applyFill="1" applyBorder="1" applyAlignment="1">
      <alignment horizontal="center" vertical="center" wrapText="1"/>
    </xf>
    <xf numFmtId="9" fontId="53" fillId="55" borderId="19" xfId="0" applyNumberFormat="1" applyFont="1" applyFill="1" applyBorder="1" applyAlignment="1">
      <alignment horizontal="center" vertical="center"/>
    </xf>
    <xf numFmtId="0" fontId="53" fillId="55" borderId="1" xfId="0" applyFont="1" applyFill="1" applyBorder="1" applyAlignment="1">
      <alignment horizontal="center" vertical="center"/>
    </xf>
    <xf numFmtId="0" fontId="0" fillId="55" borderId="1" xfId="0" applyFill="1" applyBorder="1" applyAlignment="1">
      <alignment horizontal="center" vertical="center" wrapText="1"/>
    </xf>
    <xf numFmtId="14" fontId="0" fillId="55" borderId="1" xfId="0" applyNumberFormat="1" applyFill="1" applyBorder="1" applyAlignment="1">
      <alignment horizontal="center" vertical="center"/>
    </xf>
    <xf numFmtId="14" fontId="54" fillId="55" borderId="1" xfId="0" applyNumberFormat="1" applyFont="1" applyFill="1" applyBorder="1" applyAlignment="1">
      <alignment horizontal="center" vertical="center" wrapText="1"/>
    </xf>
    <xf numFmtId="0" fontId="10" fillId="14" borderId="1" xfId="0" applyFont="1" applyFill="1" applyBorder="1" applyAlignment="1">
      <alignment horizontal="center" vertical="center"/>
    </xf>
    <xf numFmtId="0" fontId="0" fillId="34" borderId="19" xfId="0" applyFill="1" applyBorder="1" applyAlignment="1">
      <alignment horizontal="center" vertical="center" wrapText="1"/>
    </xf>
    <xf numFmtId="0" fontId="54" fillId="34" borderId="1" xfId="0" applyFont="1" applyFill="1" applyBorder="1" applyAlignment="1">
      <alignment horizontal="center" vertical="center" wrapText="1"/>
    </xf>
    <xf numFmtId="0" fontId="53" fillId="34" borderId="1" xfId="0" applyFont="1" applyFill="1" applyBorder="1" applyAlignment="1">
      <alignment horizontal="center" vertical="center" wrapText="1"/>
    </xf>
    <xf numFmtId="14" fontId="53" fillId="34" borderId="1" xfId="0" applyNumberFormat="1" applyFont="1" applyFill="1" applyBorder="1" applyAlignment="1">
      <alignment horizontal="center" vertical="center" wrapText="1"/>
    </xf>
    <xf numFmtId="9" fontId="53" fillId="34" borderId="19" xfId="0" applyNumberFormat="1" applyFont="1" applyFill="1" applyBorder="1" applyAlignment="1">
      <alignment horizontal="center" vertical="center"/>
    </xf>
    <xf numFmtId="0" fontId="53" fillId="34" borderId="1" xfId="0" applyFont="1" applyFill="1" applyBorder="1" applyAlignment="1">
      <alignment horizontal="center" vertical="center"/>
    </xf>
    <xf numFmtId="14" fontId="0" fillId="34" borderId="1" xfId="0" applyNumberFormat="1" applyFill="1" applyBorder="1" applyAlignment="1">
      <alignment horizontal="center" vertical="center"/>
    </xf>
    <xf numFmtId="0" fontId="49" fillId="34" borderId="1" xfId="0" applyFont="1" applyFill="1" applyBorder="1"/>
    <xf numFmtId="9" fontId="53" fillId="55" borderId="1" xfId="0" applyNumberFormat="1" applyFont="1" applyFill="1" applyBorder="1" applyAlignment="1">
      <alignment horizontal="center" vertical="center" wrapText="1"/>
    </xf>
    <xf numFmtId="0" fontId="55" fillId="55" borderId="1" xfId="0" applyFont="1" applyFill="1" applyBorder="1" applyAlignment="1">
      <alignment horizontal="center" vertical="center" wrapText="1"/>
    </xf>
    <xf numFmtId="0" fontId="53" fillId="55" borderId="19" xfId="0" applyFont="1" applyFill="1" applyBorder="1" applyAlignment="1">
      <alignment horizontal="center" vertical="center" wrapText="1"/>
    </xf>
    <xf numFmtId="0" fontId="0" fillId="34" borderId="1" xfId="0" applyFill="1" applyBorder="1" applyAlignment="1">
      <alignment horizontal="center" vertical="center" wrapText="1"/>
    </xf>
    <xf numFmtId="0" fontId="49" fillId="34" borderId="1" xfId="0" applyFont="1" applyFill="1" applyBorder="1" applyAlignment="1">
      <alignment horizontal="center" vertical="center" wrapText="1"/>
    </xf>
    <xf numFmtId="9" fontId="53" fillId="34" borderId="1" xfId="0" applyNumberFormat="1" applyFont="1" applyFill="1" applyBorder="1" applyAlignment="1">
      <alignment horizontal="center" vertical="center"/>
    </xf>
    <xf numFmtId="0" fontId="49" fillId="56" borderId="1" xfId="0" applyFont="1" applyFill="1" applyBorder="1" applyAlignment="1">
      <alignment vertical="center" wrapText="1"/>
    </xf>
    <xf numFmtId="0" fontId="61" fillId="56" borderId="1" xfId="0" applyFont="1" applyFill="1" applyBorder="1" applyAlignment="1">
      <alignment vertical="center" wrapText="1"/>
    </xf>
    <xf numFmtId="9" fontId="49" fillId="19" borderId="1" xfId="0" applyNumberFormat="1" applyFont="1" applyFill="1" applyBorder="1" applyAlignment="1">
      <alignment horizontal="center" vertical="center"/>
    </xf>
    <xf numFmtId="0" fontId="49" fillId="0" borderId="1" xfId="0" applyFont="1" applyBorder="1" applyAlignment="1">
      <alignment horizontal="center" vertical="center"/>
    </xf>
    <xf numFmtId="9" fontId="49" fillId="34" borderId="1" xfId="0" applyNumberFormat="1" applyFont="1" applyFill="1" applyBorder="1" applyAlignment="1">
      <alignment horizontal="center" vertical="center"/>
    </xf>
    <xf numFmtId="0" fontId="49" fillId="34" borderId="1" xfId="0" applyFont="1" applyFill="1" applyBorder="1" applyAlignment="1">
      <alignment horizontal="center" vertical="center"/>
    </xf>
    <xf numFmtId="168" fontId="49" fillId="0" borderId="1" xfId="0" applyNumberFormat="1" applyFont="1" applyBorder="1" applyAlignment="1">
      <alignment horizontal="center" vertical="center"/>
    </xf>
    <xf numFmtId="168" fontId="49" fillId="19" borderId="1" xfId="0" applyNumberFormat="1" applyFont="1" applyFill="1" applyBorder="1" applyAlignment="1">
      <alignment horizontal="center" vertical="center"/>
    </xf>
    <xf numFmtId="0" fontId="49" fillId="19" borderId="1" xfId="0" applyFont="1" applyFill="1" applyBorder="1" applyAlignment="1">
      <alignment horizontal="center" vertical="center"/>
    </xf>
    <xf numFmtId="0" fontId="49" fillId="0" borderId="0" xfId="0" applyFont="1" applyBorder="1" applyAlignment="1">
      <alignment horizontal="center"/>
    </xf>
    <xf numFmtId="0" fontId="49" fillId="0" borderId="1" xfId="0" applyFont="1" applyBorder="1" applyAlignment="1">
      <alignment horizontal="center"/>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3" fontId="29" fillId="0" borderId="1" xfId="0" applyNumberFormat="1" applyFont="1" applyBorder="1" applyAlignment="1">
      <alignment horizontal="center" vertical="center" wrapText="1"/>
    </xf>
    <xf numFmtId="0" fontId="49" fillId="56" borderId="1" xfId="0" applyFont="1" applyFill="1" applyBorder="1" applyAlignment="1">
      <alignment horizontal="center" vertical="center" wrapText="1"/>
    </xf>
    <xf numFmtId="0" fontId="63" fillId="12" borderId="1" xfId="0" applyFont="1" applyFill="1" applyBorder="1" applyAlignment="1">
      <alignment horizontal="center" vertical="center"/>
    </xf>
    <xf numFmtId="14" fontId="49" fillId="0" borderId="1" xfId="0" applyNumberFormat="1" applyFont="1" applyBorder="1" applyAlignment="1">
      <alignment horizontal="center" vertical="center"/>
    </xf>
    <xf numFmtId="0" fontId="0" fillId="0" borderId="19" xfId="0" applyFill="1" applyBorder="1" applyAlignment="1">
      <alignment horizontal="center" vertical="center" wrapText="1"/>
    </xf>
    <xf numFmtId="0" fontId="0" fillId="0" borderId="19" xfId="0" applyFill="1" applyBorder="1" applyAlignment="1">
      <alignment horizontal="left" vertical="center" wrapText="1"/>
    </xf>
    <xf numFmtId="9" fontId="0" fillId="0" borderId="19" xfId="2" applyFont="1" applyFill="1" applyBorder="1" applyAlignment="1">
      <alignment horizontal="center" vertical="center" wrapText="1"/>
    </xf>
    <xf numFmtId="9" fontId="49" fillId="0" borderId="1" xfId="2" applyFont="1" applyFill="1" applyBorder="1" applyAlignment="1">
      <alignment horizontal="center" vertical="center"/>
    </xf>
    <xf numFmtId="0" fontId="0" fillId="0" borderId="0" xfId="0" applyFill="1" applyBorder="1" applyAlignment="1">
      <alignment horizontal="center" vertical="center" wrapText="1"/>
    </xf>
    <xf numFmtId="9" fontId="49" fillId="0" borderId="0" xfId="2" applyFont="1" applyFill="1" applyBorder="1" applyAlignment="1">
      <alignment horizontal="center" vertical="center"/>
    </xf>
    <xf numFmtId="0" fontId="0" fillId="0" borderId="0" xfId="0" applyFill="1" applyBorder="1" applyAlignment="1">
      <alignment horizontal="left" vertical="center" wrapText="1"/>
    </xf>
    <xf numFmtId="0" fontId="63" fillId="0" borderId="0" xfId="0" applyFont="1" applyFill="1" applyBorder="1" applyAlignment="1">
      <alignment horizontal="center" vertical="center"/>
    </xf>
    <xf numFmtId="14" fontId="49" fillId="0" borderId="0" xfId="0" applyNumberFormat="1" applyFont="1" applyFill="1" applyBorder="1" applyAlignment="1">
      <alignment horizontal="center" vertical="center"/>
    </xf>
    <xf numFmtId="0" fontId="49" fillId="0" borderId="0" xfId="0" applyFont="1" applyFill="1" applyBorder="1"/>
    <xf numFmtId="166" fontId="4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0" fillId="57" borderId="1" xfId="0" applyFill="1" applyBorder="1" applyAlignment="1">
      <alignment vertical="center" wrapText="1"/>
    </xf>
    <xf numFmtId="0" fontId="0" fillId="57" borderId="1" xfId="0" applyFill="1" applyBorder="1" applyAlignment="1">
      <alignment horizontal="center" vertical="center" wrapText="1"/>
    </xf>
    <xf numFmtId="0" fontId="17" fillId="57" borderId="1" xfId="0" applyFont="1" applyFill="1" applyBorder="1" applyAlignment="1">
      <alignment vertical="center" wrapText="1"/>
    </xf>
    <xf numFmtId="0" fontId="17" fillId="57" borderId="1" xfId="0" applyFont="1" applyFill="1" applyBorder="1" applyAlignment="1">
      <alignment horizontal="center" vertical="center" wrapText="1"/>
    </xf>
    <xf numFmtId="14" fontId="17" fillId="57" borderId="1" xfId="0" applyNumberFormat="1" applyFont="1" applyFill="1" applyBorder="1" applyAlignment="1">
      <alignment horizontal="center" vertical="center" wrapText="1"/>
    </xf>
    <xf numFmtId="0" fontId="26" fillId="19" borderId="1" xfId="0" applyFont="1" applyFill="1" applyBorder="1" applyAlignment="1">
      <alignment horizontal="center" vertical="center" wrapText="1"/>
    </xf>
    <xf numFmtId="165" fontId="9" fillId="19" borderId="1" xfId="3" applyFont="1" applyFill="1" applyBorder="1" applyAlignment="1" applyProtection="1">
      <alignment horizontal="center" vertical="center" wrapText="1"/>
    </xf>
    <xf numFmtId="166" fontId="27" fillId="19" borderId="1" xfId="3" applyNumberFormat="1" applyFont="1" applyFill="1" applyBorder="1" applyAlignment="1" applyProtection="1">
      <alignment horizontal="center" vertical="center" wrapText="1"/>
    </xf>
    <xf numFmtId="0" fontId="9" fillId="19" borderId="1" xfId="0" applyFont="1" applyFill="1" applyBorder="1" applyAlignment="1">
      <alignment horizontal="center" vertical="center" wrapText="1"/>
    </xf>
    <xf numFmtId="0" fontId="49" fillId="19" borderId="1" xfId="0" applyFont="1" applyFill="1" applyBorder="1"/>
    <xf numFmtId="169" fontId="49" fillId="19" borderId="1" xfId="0" applyNumberFormat="1" applyFont="1" applyFill="1" applyBorder="1"/>
    <xf numFmtId="166" fontId="49" fillId="19" borderId="1" xfId="0" applyNumberFormat="1" applyFont="1" applyFill="1" applyBorder="1"/>
    <xf numFmtId="166" fontId="17" fillId="26" borderId="1" xfId="3" applyNumberFormat="1" applyFont="1" applyFill="1" applyBorder="1" applyAlignment="1" applyProtection="1">
      <alignment horizontal="center" vertical="center" wrapText="1"/>
    </xf>
    <xf numFmtId="0" fontId="0" fillId="57" borderId="38" xfId="0" applyFill="1" applyBorder="1" applyAlignment="1">
      <alignment horizontal="center" vertical="center" wrapText="1"/>
    </xf>
    <xf numFmtId="0" fontId="17" fillId="0" borderId="19" xfId="0" applyFont="1" applyFill="1" applyBorder="1" applyAlignment="1">
      <alignment horizontal="center" vertical="center" wrapText="1"/>
    </xf>
    <xf numFmtId="9" fontId="17" fillId="57" borderId="1" xfId="0" applyNumberFormat="1" applyFont="1" applyFill="1" applyBorder="1" applyAlignment="1">
      <alignment horizontal="center"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49" fillId="0" borderId="0" xfId="0" applyFont="1" applyBorder="1" applyAlignment="1">
      <alignment horizontal="center"/>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166" fontId="49" fillId="26" borderId="1" xfId="3" applyNumberFormat="1" applyFont="1" applyFill="1" applyBorder="1" applyAlignment="1">
      <alignment horizontal="center" vertical="center"/>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165" fontId="49" fillId="0" borderId="38" xfId="3" applyFont="1" applyBorder="1" applyAlignment="1">
      <alignment horizontal="center" vertical="center"/>
    </xf>
    <xf numFmtId="165" fontId="49" fillId="0" borderId="43" xfId="3" applyFont="1" applyBorder="1" applyAlignment="1">
      <alignment horizontal="center" vertical="center"/>
    </xf>
    <xf numFmtId="165" fontId="49" fillId="0" borderId="19" xfId="3" applyFont="1" applyBorder="1" applyAlignment="1">
      <alignment horizontal="center" vertical="center"/>
    </xf>
    <xf numFmtId="166" fontId="49" fillId="0" borderId="38" xfId="3" applyNumberFormat="1" applyFont="1" applyBorder="1" applyAlignment="1">
      <alignment horizontal="center" vertical="center"/>
    </xf>
    <xf numFmtId="166" fontId="49" fillId="0" borderId="43" xfId="3" applyNumberFormat="1" applyFont="1" applyBorder="1" applyAlignment="1">
      <alignment horizontal="center" vertical="center"/>
    </xf>
    <xf numFmtId="166" fontId="49" fillId="0" borderId="19" xfId="3" applyNumberFormat="1" applyFont="1" applyBorder="1" applyAlignment="1">
      <alignment horizontal="center" vertical="center"/>
    </xf>
    <xf numFmtId="166" fontId="27" fillId="0" borderId="38" xfId="3" applyNumberFormat="1" applyFont="1" applyFill="1" applyBorder="1" applyAlignment="1" applyProtection="1">
      <alignment horizontal="center" vertical="center" wrapText="1"/>
    </xf>
    <xf numFmtId="166" fontId="27" fillId="0" borderId="19" xfId="3" applyNumberFormat="1" applyFont="1" applyFill="1" applyBorder="1" applyAlignment="1" applyProtection="1">
      <alignment horizontal="center" vertical="center" wrapText="1"/>
    </xf>
    <xf numFmtId="166" fontId="17" fillId="0" borderId="38" xfId="3" applyNumberFormat="1" applyFont="1" applyFill="1" applyBorder="1" applyAlignment="1" applyProtection="1">
      <alignment horizontal="center" vertical="center" wrapText="1"/>
    </xf>
    <xf numFmtId="166" fontId="17" fillId="0" borderId="19" xfId="3" applyNumberFormat="1" applyFont="1" applyFill="1" applyBorder="1" applyAlignment="1" applyProtection="1">
      <alignment horizontal="center" vertical="center" wrapText="1"/>
    </xf>
    <xf numFmtId="166" fontId="4" fillId="0" borderId="38" xfId="3" applyNumberFormat="1" applyFont="1" applyBorder="1" applyAlignment="1">
      <alignment horizontal="center" vertical="center"/>
    </xf>
    <xf numFmtId="166" fontId="4" fillId="0" borderId="43" xfId="3" applyNumberFormat="1" applyFont="1" applyBorder="1" applyAlignment="1">
      <alignment horizontal="center" vertical="center"/>
    </xf>
    <xf numFmtId="166" fontId="4" fillId="0" borderId="1" xfId="3" applyNumberFormat="1" applyFont="1" applyBorder="1" applyAlignment="1">
      <alignment horizontal="center" vertical="center"/>
    </xf>
    <xf numFmtId="0" fontId="9" fillId="0" borderId="38"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49" fillId="0" borderId="38" xfId="0" applyFont="1" applyBorder="1" applyAlignment="1">
      <alignment horizontal="center"/>
    </xf>
    <xf numFmtId="0" fontId="49" fillId="0" borderId="43" xfId="0" applyFont="1" applyBorder="1" applyAlignment="1">
      <alignment horizontal="center"/>
    </xf>
    <xf numFmtId="0" fontId="49" fillId="0" borderId="19" xfId="0" applyFont="1" applyBorder="1" applyAlignment="1">
      <alignment horizontal="center"/>
    </xf>
    <xf numFmtId="0" fontId="28" fillId="11" borderId="1" xfId="0" applyFont="1" applyFill="1" applyBorder="1" applyAlignment="1">
      <alignment horizontal="center" vertical="center" wrapText="1"/>
    </xf>
    <xf numFmtId="0" fontId="28" fillId="5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0" fillId="0" borderId="10" xfId="0" applyBorder="1" applyAlignment="1">
      <alignment horizontal="center" vertical="center"/>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3"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26" fillId="43" borderId="1" xfId="0" applyFont="1" applyFill="1" applyBorder="1" applyAlignment="1">
      <alignment horizontal="left" vertical="center" wrapText="1"/>
    </xf>
    <xf numFmtId="0" fontId="43" fillId="43" borderId="1"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0" borderId="1" xfId="0" applyFont="1" applyFill="1" applyBorder="1" applyAlignment="1">
      <alignment horizontal="left" vertical="center"/>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18" fillId="5" borderId="0" xfId="0" applyFont="1" applyFill="1" applyBorder="1" applyAlignment="1">
      <alignment horizontal="left"/>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FF69FF"/>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183600</xdr:colOff>
      <xdr:row>5</xdr:row>
      <xdr:rowOff>18596</xdr:rowOff>
    </xdr:to>
    <xdr:pic>
      <xdr:nvPicPr>
        <xdr:cNvPr id="2" name="Imagen 1">
          <a:extLst>
            <a:ext uri="{FF2B5EF4-FFF2-40B4-BE49-F238E27FC236}">
              <a16:creationId xmlns:a16="http://schemas.microsoft.com/office/drawing/2014/main" id="{3A4CAA20-40E9-4814-BD01-7B92D91026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61175" y="0"/>
          <a:ext cx="1707600" cy="1656896"/>
        </a:xfrm>
        <a:prstGeom prst="rect">
          <a:avLst/>
        </a:prstGeom>
      </xdr:spPr>
    </xdr:pic>
    <xdr:clientData/>
  </xdr:twoCellAnchor>
  <xdr:twoCellAnchor editAs="oneCell">
    <xdr:from>
      <xdr:col>1</xdr:col>
      <xdr:colOff>653143</xdr:colOff>
      <xdr:row>0</xdr:row>
      <xdr:rowOff>122465</xdr:rowOff>
    </xdr:from>
    <xdr:to>
      <xdr:col>2</xdr:col>
      <xdr:colOff>1159857</xdr:colOff>
      <xdr:row>2</xdr:row>
      <xdr:rowOff>136071</xdr:rowOff>
    </xdr:to>
    <xdr:pic>
      <xdr:nvPicPr>
        <xdr:cNvPr id="3" name="Imagen 2">
          <a:extLst>
            <a:ext uri="{FF2B5EF4-FFF2-40B4-BE49-F238E27FC236}">
              <a16:creationId xmlns:a16="http://schemas.microsoft.com/office/drawing/2014/main" id="{BF90CF98-1FC3-499F-99E5-501FC4D9890D}"/>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900793" y="122465"/>
          <a:ext cx="3573764" cy="78513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924922</xdr:colOff>
      <xdr:row>2</xdr:row>
      <xdr:rowOff>233680</xdr:rowOff>
    </xdr:to>
    <xdr:pic>
      <xdr:nvPicPr>
        <xdr:cNvPr id="4" name="Imagen 3">
          <a:extLst>
            <a:ext uri="{FF2B5EF4-FFF2-40B4-BE49-F238E27FC236}">
              <a16:creationId xmlns:a16="http://schemas.microsoft.com/office/drawing/2014/main" id="{832E3145-6F91-4808-A741-84F8E9300F6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052700" y="0"/>
          <a:ext cx="1684654" cy="10052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183600</xdr:colOff>
      <xdr:row>7</xdr:row>
      <xdr:rowOff>371021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2</xdr:col>
      <xdr:colOff>1159857</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605154</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andes-my.sharepoint.com/personal/js_estupinan103_uniandes_edu_co/Documents/ART/2020/Plan%20de%20acci&#243;n/20201111%20-%20PlanDeAccion_SSE%20Reporte%20Sept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de Acción DEJEV"/>
      <sheetName val="Instrucciones"/>
      <sheetName val="No eliminar"/>
    </sheetNames>
    <sheetDataSet>
      <sheetData sheetId="0"/>
      <sheetData sheetId="1"/>
      <sheetData sheetId="2">
        <row r="33">
          <cell r="C33" t="str">
            <v xml:space="preserve">Estructuración de Proyectos </v>
          </cell>
        </row>
        <row r="34">
          <cell r="C34" t="str">
            <v>Obras PDET</v>
          </cell>
        </row>
        <row r="35">
          <cell r="C35" t="str">
            <v>Proyectos Integradores</v>
          </cell>
        </row>
        <row r="36">
          <cell r="C36" t="str">
            <v>Financiacion de Proyectos</v>
          </cell>
        </row>
        <row r="37">
          <cell r="C37" t="str">
            <v>Estudios y documentos de análisis</v>
          </cell>
        </row>
        <row r="38">
          <cell r="C38" t="str">
            <v>Informes de seguimiento a la implementación</v>
          </cell>
        </row>
        <row r="39">
          <cell r="C39" t="str">
            <v>Evaluación a temáticas PDET</v>
          </cell>
        </row>
        <row r="40">
          <cell r="C40" t="str">
            <v>Central de información</v>
          </cell>
        </row>
        <row r="41">
          <cell r="C41" t="str">
            <v xml:space="preserve">Hoja Ruta Unica </v>
          </cell>
        </row>
        <row r="42">
          <cell r="C42" t="str">
            <v>Iniciativas Gestionadas</v>
          </cell>
        </row>
        <row r="43">
          <cell r="C43" t="str">
            <v xml:space="preserve">Fortalecimiento Institucional </v>
          </cell>
        </row>
        <row r="44">
          <cell r="C44" t="str">
            <v xml:space="preserve">Fortalecimiento Organizacional </v>
          </cell>
        </row>
        <row r="45">
          <cell r="C45" t="str">
            <v xml:space="preserve">Mecanismo especial de consulta </v>
          </cell>
        </row>
        <row r="46">
          <cell r="C46" t="str">
            <v xml:space="preserve">Socializacion e Incidencia PDET a nivel regional y municipal </v>
          </cell>
        </row>
        <row r="47">
          <cell r="C47" t="str">
            <v>Plan estrategico de Posicionamiento</v>
          </cell>
        </row>
        <row r="48">
          <cell r="C48" t="str">
            <v>Programa de Bilingüismo</v>
          </cell>
        </row>
        <row r="49">
          <cell r="C49" t="str">
            <v>Learning Management Systems LMS</v>
          </cell>
        </row>
        <row r="50">
          <cell r="C50" t="str">
            <v>Intervención del Clima Organizacional</v>
          </cell>
        </row>
        <row r="51">
          <cell r="C51" t="str">
            <v>Atención a Ciudadanos en Condición de Discapacidad</v>
          </cell>
        </row>
        <row r="52">
          <cell r="C52" t="str">
            <v>Primera fase de aplicación de las TVD</v>
          </cell>
        </row>
        <row r="53">
          <cell r="C53" t="str">
            <v>Plan de Atención Inmediata (PAI)</v>
          </cell>
        </row>
        <row r="54">
          <cell r="C54" t="str">
            <v>Área de Cultivos Ilícitos Erradicas Voluntaria</v>
          </cell>
        </row>
        <row r="55">
          <cell r="C55" t="str">
            <v>PISDA-PDET</v>
          </cell>
        </row>
        <row r="56">
          <cell r="C56" t="str">
            <v>Nuevos modelos y proyectos alternativos de sustitución de cultivos ilicitos</v>
          </cell>
        </row>
        <row r="57">
          <cell r="C57" t="str">
            <v>No aplica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1C57-79BA-43C0-A3FB-E54E69E13D1F}">
  <dimension ref="A1:BK31"/>
  <sheetViews>
    <sheetView tabSelected="1" topLeftCell="G18" zoomScale="70" zoomScaleNormal="70" workbookViewId="0">
      <selection activeCell="L23" sqref="L23"/>
    </sheetView>
  </sheetViews>
  <sheetFormatPr baseColWidth="10" defaultColWidth="11.42578125" defaultRowHeight="16.5" x14ac:dyDescent="0.3"/>
  <cols>
    <col min="1" max="1" width="3.7109375" style="207" customWidth="1"/>
    <col min="2" max="2" width="46" style="207" customWidth="1"/>
    <col min="3" max="3" width="21.7109375" style="207" customWidth="1"/>
    <col min="4" max="4" width="24.42578125" style="207" customWidth="1"/>
    <col min="5" max="5" width="25.28515625" style="207" customWidth="1"/>
    <col min="6" max="6" width="24" style="207" customWidth="1"/>
    <col min="7" max="7" width="38.28515625" style="207" customWidth="1"/>
    <col min="8" max="8" width="19.42578125" style="207" customWidth="1"/>
    <col min="9" max="9" width="20.28515625" style="207" customWidth="1"/>
    <col min="10" max="10" width="18.42578125" style="207" customWidth="1"/>
    <col min="11" max="12" width="19.42578125" style="207" customWidth="1"/>
    <col min="13" max="13" width="68.5703125" style="207" customWidth="1"/>
    <col min="14" max="15" width="19.42578125" style="207" customWidth="1"/>
    <col min="16" max="16" width="24" style="207" customWidth="1"/>
    <col min="17" max="28" width="6.28515625" style="207" customWidth="1"/>
    <col min="29" max="29" width="11.42578125" style="207" customWidth="1"/>
    <col min="30" max="31" width="35.85546875" style="207" customWidth="1"/>
    <col min="32" max="32" width="6.28515625" style="207" customWidth="1"/>
    <col min="33" max="33" width="8.42578125" style="207" customWidth="1"/>
    <col min="34" max="34" width="7.28515625" style="207" customWidth="1"/>
    <col min="35" max="36" width="7.7109375" style="207" customWidth="1"/>
    <col min="37" max="37" width="7" style="207" customWidth="1"/>
    <col min="38" max="43" width="6.28515625" style="207" customWidth="1"/>
    <col min="44" max="44" width="15.7109375" style="207" customWidth="1"/>
    <col min="45" max="45" width="10.28515625" style="207" customWidth="1"/>
    <col min="46" max="46" width="21.7109375" style="207" customWidth="1"/>
    <col min="47" max="47" width="26.42578125" style="207" customWidth="1"/>
    <col min="48" max="48" width="15.42578125" style="207" customWidth="1"/>
    <col min="49" max="59" width="6" style="207" bestFit="1" customWidth="1"/>
    <col min="60" max="60" width="11.42578125" style="207"/>
    <col min="61" max="61" width="15.28515625" style="207" customWidth="1"/>
    <col min="62" max="62" width="11.42578125" style="207"/>
    <col min="63" max="63" width="21.7109375" style="207" customWidth="1"/>
    <col min="64" max="16384" width="11.42578125" style="207"/>
  </cols>
  <sheetData>
    <row r="1" spans="1:63" ht="36.75" customHeight="1" x14ac:dyDescent="0.3">
      <c r="A1" s="351"/>
      <c r="B1" s="351"/>
      <c r="C1" s="351"/>
      <c r="D1" s="351"/>
      <c r="E1" s="315"/>
      <c r="F1" s="353" t="s">
        <v>95</v>
      </c>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5"/>
      <c r="BD1" s="356"/>
      <c r="BE1" s="356"/>
      <c r="BF1" s="356"/>
      <c r="BG1" s="356"/>
      <c r="BH1" s="356"/>
      <c r="BI1" s="356"/>
      <c r="BJ1" s="356"/>
      <c r="BK1" s="356"/>
    </row>
    <row r="2" spans="1:63" ht="24" customHeight="1" x14ac:dyDescent="0.3">
      <c r="A2" s="351"/>
      <c r="B2" s="351"/>
      <c r="C2" s="351"/>
      <c r="D2" s="351"/>
      <c r="E2" s="315"/>
      <c r="F2" s="353" t="s">
        <v>96</v>
      </c>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5"/>
      <c r="BD2" s="357"/>
      <c r="BE2" s="357"/>
      <c r="BF2" s="357"/>
      <c r="BG2" s="357"/>
      <c r="BH2" s="357"/>
      <c r="BI2" s="357"/>
      <c r="BJ2" s="357"/>
      <c r="BK2" s="357"/>
    </row>
    <row r="3" spans="1:63" ht="20.25" customHeight="1" thickBot="1" x14ac:dyDescent="0.35">
      <c r="A3" s="352"/>
      <c r="B3" s="352"/>
      <c r="C3" s="352"/>
      <c r="D3" s="352"/>
      <c r="E3" s="208"/>
      <c r="F3" s="359" t="s">
        <v>97</v>
      </c>
      <c r="G3" s="360"/>
      <c r="H3" s="360"/>
      <c r="I3" s="360"/>
      <c r="J3" s="360"/>
      <c r="K3" s="360"/>
      <c r="L3" s="360"/>
      <c r="M3" s="360"/>
      <c r="N3" s="360"/>
      <c r="O3" s="360"/>
      <c r="P3" s="361"/>
      <c r="Q3" s="362" t="s">
        <v>401</v>
      </c>
      <c r="R3" s="363"/>
      <c r="S3" s="363"/>
      <c r="T3" s="363"/>
      <c r="U3" s="363"/>
      <c r="V3" s="363"/>
      <c r="W3" s="363"/>
      <c r="X3" s="363"/>
      <c r="Y3" s="363"/>
      <c r="Z3" s="363"/>
      <c r="AA3" s="363"/>
      <c r="AB3" s="364"/>
      <c r="AC3" s="362" t="s">
        <v>400</v>
      </c>
      <c r="AD3" s="363"/>
      <c r="AE3" s="363"/>
      <c r="AF3" s="363"/>
      <c r="AG3" s="363"/>
      <c r="AH3" s="363"/>
      <c r="AI3" s="362" t="s">
        <v>402</v>
      </c>
      <c r="AJ3" s="363"/>
      <c r="AK3" s="363"/>
      <c r="AL3" s="363"/>
      <c r="AM3" s="363"/>
      <c r="AN3" s="363"/>
      <c r="AO3" s="363"/>
      <c r="AP3" s="363"/>
      <c r="AQ3" s="363"/>
      <c r="AR3" s="363"/>
      <c r="AS3" s="363"/>
      <c r="AT3" s="363"/>
      <c r="AU3" s="363"/>
      <c r="AV3" s="363"/>
      <c r="AW3" s="363"/>
      <c r="AX3" s="363"/>
      <c r="AY3" s="363"/>
      <c r="AZ3" s="363"/>
      <c r="BA3" s="363"/>
      <c r="BB3" s="363"/>
      <c r="BC3" s="364"/>
      <c r="BD3" s="358"/>
      <c r="BE3" s="358"/>
      <c r="BF3" s="358"/>
      <c r="BG3" s="358"/>
      <c r="BH3" s="358"/>
      <c r="BI3" s="358"/>
      <c r="BJ3" s="358"/>
      <c r="BK3" s="358"/>
    </row>
    <row r="4" spans="1:63" ht="20.25" customHeight="1" thickTop="1" x14ac:dyDescent="0.3">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14"/>
      <c r="AV4" s="314"/>
    </row>
    <row r="5" spans="1:63" ht="27.75" customHeight="1" x14ac:dyDescent="0.3">
      <c r="A5" s="366" t="s">
        <v>4</v>
      </c>
      <c r="B5" s="366"/>
      <c r="C5" s="366"/>
      <c r="D5" s="366"/>
      <c r="E5" s="316"/>
      <c r="F5" s="367" t="s">
        <v>420</v>
      </c>
      <c r="G5" s="367"/>
      <c r="H5" s="367"/>
      <c r="I5" s="367"/>
      <c r="J5" s="367"/>
      <c r="K5" s="367"/>
      <c r="L5" s="367"/>
      <c r="M5" s="367"/>
      <c r="N5" s="367"/>
      <c r="O5" s="368"/>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c r="AZ5" s="369"/>
      <c r="BA5" s="369"/>
      <c r="BB5" s="369"/>
      <c r="BC5" s="369"/>
      <c r="BD5" s="369"/>
      <c r="BE5" s="369"/>
      <c r="BF5" s="369"/>
      <c r="BG5" s="369"/>
      <c r="BH5" s="369"/>
      <c r="BI5" s="369"/>
      <c r="BJ5" s="369"/>
      <c r="BK5" s="369"/>
    </row>
    <row r="6" spans="1:63" ht="25.5" customHeight="1" x14ac:dyDescent="0.3">
      <c r="A6" s="370" t="s">
        <v>3</v>
      </c>
      <c r="B6" s="371"/>
      <c r="C6" s="371"/>
      <c r="D6" s="372"/>
      <c r="E6" s="317"/>
      <c r="F6" s="373">
        <v>2022</v>
      </c>
      <c r="G6" s="374"/>
      <c r="H6" s="374"/>
      <c r="I6" s="374"/>
      <c r="J6" s="374"/>
      <c r="K6" s="374"/>
      <c r="L6" s="374"/>
      <c r="M6" s="374"/>
      <c r="N6" s="375"/>
      <c r="O6" s="368"/>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row>
    <row r="7" spans="1:63" ht="15" customHeight="1" thickBot="1" x14ac:dyDescent="0.35">
      <c r="A7" s="365"/>
      <c r="B7" s="365"/>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14"/>
      <c r="AV7" s="314"/>
    </row>
    <row r="8" spans="1:63" ht="40.5" customHeight="1" x14ac:dyDescent="0.3">
      <c r="A8" s="378" t="s">
        <v>312</v>
      </c>
      <c r="B8" s="379"/>
      <c r="C8" s="379"/>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c r="BG8" s="379"/>
      <c r="BH8" s="379"/>
      <c r="BI8" s="379"/>
      <c r="BJ8" s="379"/>
      <c r="BK8" s="380"/>
    </row>
    <row r="9" spans="1:63" ht="40.5" customHeight="1" x14ac:dyDescent="0.3">
      <c r="A9" s="381" t="s">
        <v>316</v>
      </c>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3"/>
      <c r="AU9" s="384" t="s">
        <v>315</v>
      </c>
      <c r="AV9" s="385"/>
      <c r="AW9" s="385"/>
      <c r="AX9" s="385"/>
      <c r="AY9" s="385"/>
      <c r="AZ9" s="385"/>
      <c r="BA9" s="385"/>
      <c r="BB9" s="385"/>
      <c r="BC9" s="385"/>
      <c r="BD9" s="385"/>
      <c r="BE9" s="385"/>
      <c r="BF9" s="385"/>
      <c r="BG9" s="385"/>
      <c r="BH9" s="385"/>
      <c r="BI9" s="385"/>
      <c r="BJ9" s="385"/>
      <c r="BK9" s="386"/>
    </row>
    <row r="10" spans="1:63" ht="41.25" customHeight="1" x14ac:dyDescent="0.3">
      <c r="A10" s="387" t="s">
        <v>2</v>
      </c>
      <c r="B10" s="388" t="s">
        <v>144</v>
      </c>
      <c r="C10" s="388" t="s">
        <v>216</v>
      </c>
      <c r="D10" s="388" t="s">
        <v>142</v>
      </c>
      <c r="E10" s="388" t="s">
        <v>287</v>
      </c>
      <c r="F10" s="388" t="s">
        <v>288</v>
      </c>
      <c r="G10" s="389" t="s">
        <v>313</v>
      </c>
      <c r="H10" s="389"/>
      <c r="I10" s="389"/>
      <c r="J10" s="389"/>
      <c r="K10" s="389"/>
      <c r="L10" s="389"/>
      <c r="M10" s="389"/>
      <c r="N10" s="389"/>
      <c r="O10" s="389"/>
      <c r="P10" s="389"/>
      <c r="Q10" s="390" t="s">
        <v>314</v>
      </c>
      <c r="R10" s="390"/>
      <c r="S10" s="390"/>
      <c r="T10" s="390"/>
      <c r="U10" s="390"/>
      <c r="V10" s="390"/>
      <c r="W10" s="390"/>
      <c r="X10" s="390"/>
      <c r="Y10" s="390"/>
      <c r="Z10" s="390"/>
      <c r="AA10" s="390"/>
      <c r="AB10" s="390"/>
      <c r="AC10" s="390"/>
      <c r="AD10" s="391" t="s">
        <v>300</v>
      </c>
      <c r="AE10" s="391" t="s">
        <v>301</v>
      </c>
      <c r="AF10" s="393" t="s">
        <v>305</v>
      </c>
      <c r="AG10" s="393"/>
      <c r="AH10" s="393"/>
      <c r="AI10" s="393"/>
      <c r="AJ10" s="393"/>
      <c r="AK10" s="393"/>
      <c r="AL10" s="393"/>
      <c r="AM10" s="393"/>
      <c r="AN10" s="393"/>
      <c r="AO10" s="393"/>
      <c r="AP10" s="393"/>
      <c r="AQ10" s="393"/>
      <c r="AR10" s="376" t="s">
        <v>302</v>
      </c>
      <c r="AS10" s="376" t="s">
        <v>303</v>
      </c>
      <c r="AT10" s="376" t="s">
        <v>304</v>
      </c>
      <c r="AU10" s="397" t="s">
        <v>306</v>
      </c>
      <c r="AV10" s="397" t="s">
        <v>307</v>
      </c>
      <c r="AW10" s="399" t="s">
        <v>488</v>
      </c>
      <c r="AX10" s="399"/>
      <c r="AY10" s="399"/>
      <c r="AZ10" s="399"/>
      <c r="BA10" s="399"/>
      <c r="BB10" s="399"/>
      <c r="BC10" s="399"/>
      <c r="BD10" s="399"/>
      <c r="BE10" s="399"/>
      <c r="BF10" s="399"/>
      <c r="BG10" s="399"/>
      <c r="BH10" s="399"/>
      <c r="BI10" s="395" t="s">
        <v>311</v>
      </c>
      <c r="BJ10" s="395" t="s">
        <v>309</v>
      </c>
      <c r="BK10" s="395" t="s">
        <v>310</v>
      </c>
    </row>
    <row r="11" spans="1:63" ht="39.75" customHeight="1" x14ac:dyDescent="0.3">
      <c r="A11" s="387"/>
      <c r="B11" s="388"/>
      <c r="C11" s="388"/>
      <c r="D11" s="388"/>
      <c r="E11" s="388"/>
      <c r="F11" s="388"/>
      <c r="G11" s="210" t="s">
        <v>289</v>
      </c>
      <c r="H11" s="184" t="s">
        <v>290</v>
      </c>
      <c r="I11" s="184" t="s">
        <v>291</v>
      </c>
      <c r="J11" s="185" t="s">
        <v>292</v>
      </c>
      <c r="K11" s="185" t="s">
        <v>293</v>
      </c>
      <c r="L11" s="185" t="s">
        <v>294</v>
      </c>
      <c r="M11" s="184" t="s">
        <v>295</v>
      </c>
      <c r="N11" s="184" t="s">
        <v>296</v>
      </c>
      <c r="O11" s="185" t="s">
        <v>297</v>
      </c>
      <c r="P11" s="185" t="s">
        <v>298</v>
      </c>
      <c r="Q11" s="187" t="s">
        <v>6</v>
      </c>
      <c r="R11" s="187" t="s">
        <v>7</v>
      </c>
      <c r="S11" s="187" t="s">
        <v>8</v>
      </c>
      <c r="T11" s="187" t="s">
        <v>9</v>
      </c>
      <c r="U11" s="187" t="s">
        <v>10</v>
      </c>
      <c r="V11" s="187" t="s">
        <v>11</v>
      </c>
      <c r="W11" s="187" t="s">
        <v>12</v>
      </c>
      <c r="X11" s="187" t="s">
        <v>13</v>
      </c>
      <c r="Y11" s="187" t="s">
        <v>14</v>
      </c>
      <c r="Z11" s="187" t="s">
        <v>15</v>
      </c>
      <c r="AA11" s="187" t="s">
        <v>16</v>
      </c>
      <c r="AB11" s="187" t="s">
        <v>17</v>
      </c>
      <c r="AC11" s="188" t="s">
        <v>299</v>
      </c>
      <c r="AD11" s="392"/>
      <c r="AE11" s="392"/>
      <c r="AF11" s="205" t="s">
        <v>6</v>
      </c>
      <c r="AG11" s="205" t="s">
        <v>7</v>
      </c>
      <c r="AH11" s="205" t="s">
        <v>8</v>
      </c>
      <c r="AI11" s="205" t="s">
        <v>9</v>
      </c>
      <c r="AJ11" s="205" t="s">
        <v>10</v>
      </c>
      <c r="AK11" s="205" t="s">
        <v>11</v>
      </c>
      <c r="AL11" s="205" t="s">
        <v>12</v>
      </c>
      <c r="AM11" s="205" t="s">
        <v>13</v>
      </c>
      <c r="AN11" s="205" t="s">
        <v>14</v>
      </c>
      <c r="AO11" s="205" t="s">
        <v>15</v>
      </c>
      <c r="AP11" s="205" t="s">
        <v>16</v>
      </c>
      <c r="AQ11" s="205" t="s">
        <v>17</v>
      </c>
      <c r="AR11" s="377"/>
      <c r="AS11" s="377"/>
      <c r="AT11" s="377"/>
      <c r="AU11" s="398"/>
      <c r="AV11" s="398"/>
      <c r="AW11" s="211" t="s">
        <v>6</v>
      </c>
      <c r="AX11" s="211" t="s">
        <v>7</v>
      </c>
      <c r="AY11" s="211" t="s">
        <v>8</v>
      </c>
      <c r="AZ11" s="211" t="s">
        <v>9</v>
      </c>
      <c r="BA11" s="211" t="s">
        <v>10</v>
      </c>
      <c r="BB11" s="211" t="s">
        <v>11</v>
      </c>
      <c r="BC11" s="211" t="s">
        <v>12</v>
      </c>
      <c r="BD11" s="211" t="s">
        <v>13</v>
      </c>
      <c r="BE11" s="211" t="s">
        <v>14</v>
      </c>
      <c r="BF11" s="211" t="s">
        <v>15</v>
      </c>
      <c r="BG11" s="211" t="s">
        <v>16</v>
      </c>
      <c r="BH11" s="211" t="s">
        <v>17</v>
      </c>
      <c r="BI11" s="396"/>
      <c r="BJ11" s="396"/>
      <c r="BK11" s="396"/>
    </row>
    <row r="12" spans="1:63" ht="279" customHeight="1" x14ac:dyDescent="0.3">
      <c r="A12" s="333">
        <v>1</v>
      </c>
      <c r="B12" s="348" t="s">
        <v>428</v>
      </c>
      <c r="C12" s="348" t="s">
        <v>427</v>
      </c>
      <c r="D12" s="348" t="s">
        <v>505</v>
      </c>
      <c r="E12" s="336" t="s">
        <v>430</v>
      </c>
      <c r="F12" s="336" t="s">
        <v>506</v>
      </c>
      <c r="G12" s="337" t="s">
        <v>507</v>
      </c>
      <c r="H12" s="338" t="s">
        <v>405</v>
      </c>
      <c r="I12" s="338" t="s">
        <v>509</v>
      </c>
      <c r="J12" s="350">
        <v>0.2</v>
      </c>
      <c r="K12" s="338" t="s">
        <v>395</v>
      </c>
      <c r="L12" s="338" t="s">
        <v>396</v>
      </c>
      <c r="M12" s="338" t="s">
        <v>514</v>
      </c>
      <c r="N12" s="339">
        <v>44564</v>
      </c>
      <c r="O12" s="339">
        <v>44926</v>
      </c>
      <c r="P12" s="338" t="s">
        <v>409</v>
      </c>
      <c r="Q12" s="260">
        <v>0</v>
      </c>
      <c r="R12" s="260">
        <v>0</v>
      </c>
      <c r="S12" s="260">
        <v>0</v>
      </c>
      <c r="T12" s="260">
        <v>0</v>
      </c>
      <c r="U12" s="260">
        <v>0</v>
      </c>
      <c r="V12" s="260">
        <v>0</v>
      </c>
      <c r="W12" s="260">
        <v>0</v>
      </c>
      <c r="X12" s="260">
        <v>0</v>
      </c>
      <c r="Y12" s="260">
        <v>0</v>
      </c>
      <c r="Z12" s="260">
        <v>0</v>
      </c>
      <c r="AA12" s="260">
        <v>0</v>
      </c>
      <c r="AB12" s="260">
        <v>0</v>
      </c>
      <c r="AC12" s="269">
        <v>0</v>
      </c>
      <c r="AD12" s="260"/>
      <c r="AE12" s="260"/>
      <c r="AF12" s="260">
        <v>0</v>
      </c>
      <c r="AG12" s="260">
        <v>0</v>
      </c>
      <c r="AH12" s="260">
        <v>0</v>
      </c>
      <c r="AI12" s="260">
        <v>0</v>
      </c>
      <c r="AJ12" s="260">
        <v>0</v>
      </c>
      <c r="AK12" s="260">
        <v>0</v>
      </c>
      <c r="AL12" s="260">
        <v>0</v>
      </c>
      <c r="AM12" s="260">
        <v>0</v>
      </c>
      <c r="AN12" s="260">
        <v>0</v>
      </c>
      <c r="AO12" s="260">
        <v>0</v>
      </c>
      <c r="AP12" s="260">
        <v>0</v>
      </c>
      <c r="AQ12" s="260">
        <v>0</v>
      </c>
      <c r="AR12" s="252"/>
      <c r="AS12" s="277">
        <v>1</v>
      </c>
      <c r="AT12" s="252"/>
      <c r="AU12" s="347">
        <v>567483155</v>
      </c>
      <c r="AV12" s="340"/>
      <c r="AW12" s="341"/>
      <c r="AX12" s="342"/>
      <c r="AY12" s="342"/>
      <c r="AZ12" s="342"/>
      <c r="BA12" s="342"/>
      <c r="BB12" s="342"/>
      <c r="BC12" s="343"/>
      <c r="BD12" s="343"/>
      <c r="BE12" s="343"/>
      <c r="BF12" s="343"/>
      <c r="BG12" s="343"/>
      <c r="BH12" s="343"/>
      <c r="BI12" s="343"/>
      <c r="BJ12" s="343"/>
      <c r="BK12" s="343"/>
    </row>
    <row r="13" spans="1:63" ht="191.25" customHeight="1" x14ac:dyDescent="0.3">
      <c r="A13" s="333">
        <v>2</v>
      </c>
      <c r="B13" s="335" t="s">
        <v>429</v>
      </c>
      <c r="C13" s="336" t="s">
        <v>427</v>
      </c>
      <c r="D13" s="336" t="s">
        <v>50</v>
      </c>
      <c r="E13" s="336" t="s">
        <v>430</v>
      </c>
      <c r="F13" s="336" t="s">
        <v>508</v>
      </c>
      <c r="G13" s="337" t="s">
        <v>510</v>
      </c>
      <c r="H13" s="338" t="s">
        <v>405</v>
      </c>
      <c r="I13" s="338" t="s">
        <v>487</v>
      </c>
      <c r="J13" s="350">
        <v>0.2</v>
      </c>
      <c r="K13" s="338" t="s">
        <v>395</v>
      </c>
      <c r="L13" s="338" t="s">
        <v>397</v>
      </c>
      <c r="M13" s="338" t="s">
        <v>511</v>
      </c>
      <c r="N13" s="339">
        <v>44564</v>
      </c>
      <c r="O13" s="339">
        <v>44926</v>
      </c>
      <c r="P13" s="338" t="s">
        <v>409</v>
      </c>
      <c r="Q13" s="260">
        <v>0</v>
      </c>
      <c r="R13" s="260">
        <v>0</v>
      </c>
      <c r="S13" s="260">
        <v>0</v>
      </c>
      <c r="T13" s="260">
        <v>0</v>
      </c>
      <c r="U13" s="260">
        <v>0</v>
      </c>
      <c r="V13" s="260">
        <v>0</v>
      </c>
      <c r="W13" s="334">
        <v>0</v>
      </c>
      <c r="X13" s="334">
        <v>0</v>
      </c>
      <c r="Y13" s="334">
        <v>0</v>
      </c>
      <c r="Z13" s="334">
        <v>0</v>
      </c>
      <c r="AA13" s="334">
        <v>0</v>
      </c>
      <c r="AB13" s="334">
        <v>0</v>
      </c>
      <c r="AC13" s="271">
        <v>0</v>
      </c>
      <c r="AD13" s="272"/>
      <c r="AE13" s="272"/>
      <c r="AF13" s="260">
        <v>0</v>
      </c>
      <c r="AG13" s="260">
        <v>0</v>
      </c>
      <c r="AH13" s="260">
        <v>0</v>
      </c>
      <c r="AI13" s="260">
        <v>0</v>
      </c>
      <c r="AJ13" s="260">
        <v>0</v>
      </c>
      <c r="AK13" s="260">
        <v>0</v>
      </c>
      <c r="AL13" s="334">
        <v>0</v>
      </c>
      <c r="AM13" s="334">
        <v>0</v>
      </c>
      <c r="AN13" s="334">
        <v>0</v>
      </c>
      <c r="AO13" s="334">
        <v>0</v>
      </c>
      <c r="AP13" s="334">
        <v>0</v>
      </c>
      <c r="AQ13" s="334">
        <v>0</v>
      </c>
      <c r="AR13" s="252"/>
      <c r="AS13" s="277">
        <v>1</v>
      </c>
      <c r="AT13" s="252"/>
      <c r="AU13" s="347">
        <v>1122732959</v>
      </c>
      <c r="AV13" s="340"/>
      <c r="AW13" s="343"/>
      <c r="AX13" s="342"/>
      <c r="AY13" s="342"/>
      <c r="AZ13" s="342"/>
      <c r="BA13" s="342"/>
      <c r="BB13" s="342"/>
      <c r="BC13" s="343"/>
      <c r="BD13" s="343"/>
      <c r="BE13" s="343"/>
      <c r="BF13" s="343"/>
      <c r="BG13" s="343"/>
      <c r="BH13" s="343"/>
      <c r="BI13" s="343"/>
      <c r="BJ13" s="343"/>
      <c r="BK13" s="343"/>
    </row>
    <row r="14" spans="1:63" ht="118.5" customHeight="1" x14ac:dyDescent="0.3">
      <c r="A14" s="320">
        <v>1</v>
      </c>
      <c r="B14" s="322" t="s">
        <v>422</v>
      </c>
      <c r="C14" s="322" t="s">
        <v>427</v>
      </c>
      <c r="D14" s="322" t="s">
        <v>434</v>
      </c>
      <c r="E14" s="322" t="s">
        <v>430</v>
      </c>
      <c r="F14" s="322" t="s">
        <v>487</v>
      </c>
      <c r="G14" s="322" t="s">
        <v>495</v>
      </c>
      <c r="H14" s="322" t="s">
        <v>113</v>
      </c>
      <c r="I14" s="322" t="s">
        <v>502</v>
      </c>
      <c r="J14" s="324">
        <v>0.1</v>
      </c>
      <c r="K14" s="322" t="s">
        <v>404</v>
      </c>
      <c r="L14" s="322" t="s">
        <v>490</v>
      </c>
      <c r="M14" s="322" t="s">
        <v>491</v>
      </c>
      <c r="N14" s="321">
        <v>44576</v>
      </c>
      <c r="O14" s="321">
        <v>44926</v>
      </c>
      <c r="P14" s="322" t="s">
        <v>413</v>
      </c>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94">
        <v>525343000</v>
      </c>
      <c r="AV14" s="344"/>
      <c r="AW14" s="344"/>
      <c r="AX14" s="344"/>
      <c r="AY14" s="345"/>
      <c r="AZ14" s="346"/>
      <c r="BA14" s="344"/>
      <c r="BB14" s="344"/>
      <c r="BC14" s="344"/>
      <c r="BD14" s="344"/>
      <c r="BE14" s="344"/>
      <c r="BF14" s="344"/>
      <c r="BG14" s="344"/>
      <c r="BH14" s="344"/>
      <c r="BI14" s="344"/>
      <c r="BJ14" s="344"/>
      <c r="BK14" s="344"/>
    </row>
    <row r="15" spans="1:63" ht="165" x14ac:dyDescent="0.3">
      <c r="A15" s="320">
        <v>2</v>
      </c>
      <c r="B15" s="322" t="s">
        <v>422</v>
      </c>
      <c r="C15" s="322" t="s">
        <v>427</v>
      </c>
      <c r="D15" s="322" t="s">
        <v>434</v>
      </c>
      <c r="E15" s="322" t="s">
        <v>430</v>
      </c>
      <c r="F15" s="322" t="s">
        <v>487</v>
      </c>
      <c r="G15" s="349" t="s">
        <v>513</v>
      </c>
      <c r="H15" s="322" t="s">
        <v>113</v>
      </c>
      <c r="I15" s="322" t="s">
        <v>492</v>
      </c>
      <c r="J15" s="324">
        <v>0.1</v>
      </c>
      <c r="K15" s="322" t="s">
        <v>404</v>
      </c>
      <c r="L15" s="322" t="s">
        <v>398</v>
      </c>
      <c r="M15" s="322" t="s">
        <v>493</v>
      </c>
      <c r="N15" s="321">
        <v>44576</v>
      </c>
      <c r="O15" s="321">
        <v>44926</v>
      </c>
      <c r="P15" s="322" t="s">
        <v>413</v>
      </c>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c r="AT15" s="344"/>
      <c r="AU15" s="394"/>
      <c r="AV15" s="344"/>
      <c r="AW15" s="344"/>
      <c r="AX15" s="344"/>
      <c r="AY15" s="345"/>
      <c r="AZ15" s="346"/>
      <c r="BA15" s="344"/>
      <c r="BB15" s="344"/>
      <c r="BC15" s="344"/>
      <c r="BD15" s="344"/>
      <c r="BE15" s="344"/>
      <c r="BF15" s="344"/>
      <c r="BG15" s="344"/>
      <c r="BH15" s="344"/>
      <c r="BI15" s="344"/>
      <c r="BJ15" s="344"/>
      <c r="BK15" s="344"/>
    </row>
    <row r="16" spans="1:63" ht="169.5" customHeight="1" x14ac:dyDescent="0.3">
      <c r="A16" s="320">
        <v>3</v>
      </c>
      <c r="B16" s="322" t="s">
        <v>422</v>
      </c>
      <c r="C16" s="322" t="s">
        <v>427</v>
      </c>
      <c r="D16" s="322" t="s">
        <v>434</v>
      </c>
      <c r="E16" s="322" t="s">
        <v>430</v>
      </c>
      <c r="F16" s="322" t="s">
        <v>487</v>
      </c>
      <c r="G16" s="322" t="s">
        <v>496</v>
      </c>
      <c r="H16" s="322" t="s">
        <v>113</v>
      </c>
      <c r="I16" s="322" t="s">
        <v>503</v>
      </c>
      <c r="J16" s="324">
        <v>0.1</v>
      </c>
      <c r="K16" s="322" t="s">
        <v>404</v>
      </c>
      <c r="L16" s="322" t="s">
        <v>398</v>
      </c>
      <c r="M16" s="322" t="s">
        <v>494</v>
      </c>
      <c r="N16" s="321">
        <v>44576</v>
      </c>
      <c r="O16" s="321">
        <v>44926</v>
      </c>
      <c r="P16" s="322" t="s">
        <v>413</v>
      </c>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394"/>
      <c r="AV16" s="344"/>
      <c r="AW16" s="344"/>
      <c r="AX16" s="344"/>
      <c r="AY16" s="345"/>
      <c r="AZ16" s="346"/>
      <c r="BA16" s="344"/>
      <c r="BB16" s="344"/>
      <c r="BC16" s="344"/>
      <c r="BD16" s="344"/>
      <c r="BE16" s="344"/>
      <c r="BF16" s="344"/>
      <c r="BG16" s="344"/>
      <c r="BH16" s="344"/>
      <c r="BI16" s="344"/>
      <c r="BJ16" s="344"/>
      <c r="BK16" s="344"/>
    </row>
    <row r="17" spans="1:63" ht="195" customHeight="1" x14ac:dyDescent="0.3">
      <c r="A17" s="320">
        <v>4</v>
      </c>
      <c r="B17" s="322" t="s">
        <v>422</v>
      </c>
      <c r="C17" s="322" t="s">
        <v>427</v>
      </c>
      <c r="D17" s="322" t="s">
        <v>434</v>
      </c>
      <c r="E17" s="322" t="s">
        <v>430</v>
      </c>
      <c r="F17" s="322" t="s">
        <v>485</v>
      </c>
      <c r="G17" s="322" t="s">
        <v>497</v>
      </c>
      <c r="H17" s="322" t="s">
        <v>113</v>
      </c>
      <c r="I17" s="349" t="s">
        <v>512</v>
      </c>
      <c r="J17" s="325">
        <v>0.1</v>
      </c>
      <c r="K17" s="322" t="s">
        <v>404</v>
      </c>
      <c r="L17" s="322" t="s">
        <v>398</v>
      </c>
      <c r="M17" s="322" t="s">
        <v>498</v>
      </c>
      <c r="N17" s="321">
        <v>44576</v>
      </c>
      <c r="O17" s="321">
        <v>44926</v>
      </c>
      <c r="P17" s="322" t="s">
        <v>413</v>
      </c>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44"/>
      <c r="AS17" s="344"/>
      <c r="AT17" s="344"/>
      <c r="AU17" s="394">
        <v>1097440886</v>
      </c>
      <c r="AV17" s="344"/>
      <c r="AW17" s="344"/>
      <c r="AX17" s="344"/>
      <c r="AY17" s="344"/>
      <c r="AZ17" s="346"/>
      <c r="BA17" s="344"/>
      <c r="BB17" s="344"/>
      <c r="BC17" s="344"/>
      <c r="BD17" s="344"/>
      <c r="BE17" s="344"/>
      <c r="BF17" s="344"/>
      <c r="BG17" s="344"/>
      <c r="BH17" s="344"/>
      <c r="BI17" s="344"/>
      <c r="BJ17" s="344"/>
      <c r="BK17" s="344"/>
    </row>
    <row r="18" spans="1:63" ht="165" x14ac:dyDescent="0.3">
      <c r="A18" s="320">
        <v>5</v>
      </c>
      <c r="B18" s="322" t="s">
        <v>422</v>
      </c>
      <c r="C18" s="322" t="s">
        <v>427</v>
      </c>
      <c r="D18" s="322" t="s">
        <v>434</v>
      </c>
      <c r="E18" s="322" t="s">
        <v>430</v>
      </c>
      <c r="F18" s="322" t="s">
        <v>485</v>
      </c>
      <c r="G18" s="322" t="s">
        <v>486</v>
      </c>
      <c r="H18" s="322" t="s">
        <v>113</v>
      </c>
      <c r="I18" s="322" t="s">
        <v>501</v>
      </c>
      <c r="J18" s="325">
        <v>0.1</v>
      </c>
      <c r="K18" s="322" t="s">
        <v>395</v>
      </c>
      <c r="L18" s="322" t="s">
        <v>398</v>
      </c>
      <c r="M18" s="322" t="s">
        <v>499</v>
      </c>
      <c r="N18" s="321">
        <v>44576</v>
      </c>
      <c r="O18" s="321">
        <v>44926</v>
      </c>
      <c r="P18" s="322" t="s">
        <v>413</v>
      </c>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94"/>
      <c r="AV18" s="344"/>
      <c r="AW18" s="344"/>
      <c r="AX18" s="344"/>
      <c r="AY18" s="345"/>
      <c r="AZ18" s="346"/>
      <c r="BA18" s="344"/>
      <c r="BB18" s="344"/>
      <c r="BC18" s="344"/>
      <c r="BD18" s="344"/>
      <c r="BE18" s="344"/>
      <c r="BF18" s="344"/>
      <c r="BG18" s="344"/>
      <c r="BH18" s="344"/>
      <c r="BI18" s="344"/>
      <c r="BJ18" s="344"/>
      <c r="BK18" s="344"/>
    </row>
    <row r="19" spans="1:63" ht="105" x14ac:dyDescent="0.3">
      <c r="A19" s="320">
        <v>6</v>
      </c>
      <c r="B19" s="322" t="s">
        <v>422</v>
      </c>
      <c r="C19" s="322" t="s">
        <v>427</v>
      </c>
      <c r="D19" s="322" t="s">
        <v>434</v>
      </c>
      <c r="E19" s="322" t="s">
        <v>430</v>
      </c>
      <c r="F19" s="322" t="s">
        <v>485</v>
      </c>
      <c r="G19" s="322" t="s">
        <v>504</v>
      </c>
      <c r="H19" s="322" t="s">
        <v>113</v>
      </c>
      <c r="I19" s="322" t="s">
        <v>500</v>
      </c>
      <c r="J19" s="325">
        <v>0.1</v>
      </c>
      <c r="K19" s="322" t="s">
        <v>404</v>
      </c>
      <c r="L19" s="322" t="s">
        <v>397</v>
      </c>
      <c r="M19" s="322" t="s">
        <v>489</v>
      </c>
      <c r="N19" s="321">
        <v>44576</v>
      </c>
      <c r="O19" s="321">
        <v>44926</v>
      </c>
      <c r="P19" s="322" t="s">
        <v>413</v>
      </c>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c r="AU19" s="394"/>
      <c r="AV19" s="344"/>
      <c r="AW19" s="344"/>
      <c r="AX19" s="344"/>
      <c r="AY19" s="344"/>
      <c r="AZ19" s="344"/>
      <c r="BA19" s="344"/>
      <c r="BB19" s="344"/>
      <c r="BC19" s="344"/>
      <c r="BD19" s="344"/>
      <c r="BE19" s="344"/>
      <c r="BF19" s="344"/>
      <c r="BG19" s="344"/>
      <c r="BH19" s="344"/>
      <c r="BI19" s="344"/>
      <c r="BJ19" s="344"/>
      <c r="BK19" s="344"/>
    </row>
    <row r="20" spans="1:63" x14ac:dyDescent="0.3">
      <c r="A20" s="329"/>
      <c r="B20" s="326"/>
      <c r="C20" s="326"/>
      <c r="D20" s="326"/>
      <c r="E20" s="326"/>
      <c r="F20" s="326"/>
      <c r="G20" s="326"/>
      <c r="H20" s="326"/>
      <c r="I20" s="326"/>
      <c r="J20" s="327">
        <f>SUM(J12:J19)</f>
        <v>0.99999999999999989</v>
      </c>
      <c r="K20" s="326"/>
      <c r="L20" s="326"/>
      <c r="M20" s="328"/>
      <c r="N20" s="330"/>
      <c r="O20" s="330"/>
      <c r="P20" s="326"/>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2">
        <f>SUM(AU12:AU19)</f>
        <v>3313000000</v>
      </c>
      <c r="AV20" s="331"/>
      <c r="AW20" s="331"/>
      <c r="AX20" s="331"/>
      <c r="AY20" s="331"/>
      <c r="AZ20" s="331"/>
      <c r="BA20" s="331"/>
      <c r="BB20" s="331"/>
      <c r="BC20" s="331"/>
      <c r="BD20" s="331"/>
      <c r="BE20" s="331"/>
      <c r="BF20" s="331"/>
      <c r="BG20" s="331"/>
      <c r="BH20" s="331"/>
      <c r="BI20" s="331"/>
      <c r="BJ20" s="331"/>
      <c r="BK20" s="331"/>
    </row>
    <row r="21" spans="1:63" ht="45" x14ac:dyDescent="0.3">
      <c r="A21" s="329"/>
      <c r="B21" s="326"/>
      <c r="C21" s="326"/>
      <c r="D21" s="326"/>
      <c r="E21" s="326"/>
      <c r="F21" s="326"/>
      <c r="G21" s="326" t="s">
        <v>515</v>
      </c>
      <c r="H21" s="326"/>
      <c r="I21" s="326"/>
      <c r="J21" s="327"/>
      <c r="K21" s="326"/>
      <c r="L21" s="326"/>
      <c r="M21" s="328"/>
      <c r="N21" s="330"/>
      <c r="O21" s="330"/>
      <c r="P21" s="326"/>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2"/>
      <c r="AV21" s="331"/>
      <c r="AW21" s="331"/>
      <c r="AX21" s="331"/>
      <c r="AY21" s="331"/>
      <c r="AZ21" s="331"/>
      <c r="BA21" s="331"/>
      <c r="BB21" s="331"/>
      <c r="BC21" s="331"/>
      <c r="BD21" s="331"/>
      <c r="BE21" s="331"/>
      <c r="BF21" s="331"/>
      <c r="BG21" s="331"/>
      <c r="BH21" s="331"/>
      <c r="BI21" s="331"/>
      <c r="BJ21" s="331"/>
      <c r="BK21" s="331"/>
    </row>
    <row r="22" spans="1:63" x14ac:dyDescent="0.3">
      <c r="A22" s="329"/>
      <c r="B22" s="326"/>
      <c r="C22" s="326"/>
      <c r="D22" s="326"/>
      <c r="E22" s="326"/>
      <c r="F22" s="326"/>
      <c r="G22" s="326"/>
      <c r="H22" s="326"/>
      <c r="I22" s="326"/>
      <c r="J22" s="327"/>
      <c r="K22" s="326"/>
      <c r="L22" s="326"/>
      <c r="M22" s="328"/>
      <c r="N22" s="330"/>
      <c r="O22" s="330"/>
      <c r="P22" s="326"/>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2"/>
      <c r="AV22" s="331"/>
      <c r="AW22" s="331"/>
      <c r="AX22" s="331"/>
      <c r="AY22" s="331"/>
      <c r="AZ22" s="331"/>
      <c r="BA22" s="331"/>
      <c r="BB22" s="331"/>
      <c r="BC22" s="331"/>
      <c r="BD22" s="331"/>
      <c r="BE22" s="331"/>
      <c r="BF22" s="331"/>
      <c r="BG22" s="331"/>
      <c r="BH22" s="331"/>
      <c r="BI22" s="331"/>
      <c r="BJ22" s="331"/>
      <c r="BK22" s="331"/>
    </row>
    <row r="23" spans="1:63" x14ac:dyDescent="0.3">
      <c r="A23" s="329"/>
      <c r="B23" s="326"/>
      <c r="C23" s="326"/>
      <c r="D23" s="326"/>
      <c r="E23" s="326"/>
      <c r="F23" s="326"/>
      <c r="G23" s="326"/>
      <c r="H23" s="326"/>
      <c r="I23" s="326"/>
      <c r="J23" s="327"/>
      <c r="K23" s="326"/>
      <c r="L23" s="326"/>
      <c r="M23" s="328"/>
      <c r="N23" s="330"/>
      <c r="O23" s="330"/>
      <c r="P23" s="326"/>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2"/>
      <c r="AV23" s="331"/>
      <c r="AW23" s="331"/>
      <c r="AX23" s="331"/>
      <c r="AY23" s="331"/>
      <c r="AZ23" s="331"/>
      <c r="BA23" s="331"/>
      <c r="BB23" s="331"/>
      <c r="BC23" s="331"/>
      <c r="BD23" s="331"/>
      <c r="BE23" s="331"/>
      <c r="BF23" s="331"/>
      <c r="BG23" s="331"/>
      <c r="BH23" s="331"/>
      <c r="BI23" s="331"/>
      <c r="BJ23" s="331"/>
      <c r="BK23" s="331"/>
    </row>
    <row r="24" spans="1:63" x14ac:dyDescent="0.3">
      <c r="A24" s="215"/>
      <c r="B24" s="215"/>
      <c r="C24" s="215"/>
      <c r="D24" s="215"/>
    </row>
    <row r="25" spans="1:63" x14ac:dyDescent="0.3">
      <c r="A25" s="215"/>
      <c r="B25" s="215"/>
      <c r="C25" s="215"/>
      <c r="D25" s="215"/>
      <c r="AY25" s="263"/>
    </row>
    <row r="26" spans="1:63" x14ac:dyDescent="0.3">
      <c r="A26" s="215"/>
      <c r="B26" s="215"/>
      <c r="C26" s="215"/>
      <c r="D26" s="215"/>
      <c r="AY26" s="263"/>
    </row>
    <row r="27" spans="1:63" x14ac:dyDescent="0.3">
      <c r="A27" s="215"/>
      <c r="B27" s="215"/>
      <c r="C27" s="215"/>
      <c r="D27" s="215"/>
      <c r="AY27" s="267"/>
    </row>
    <row r="28" spans="1:63" x14ac:dyDescent="0.3">
      <c r="A28" s="215"/>
      <c r="B28" s="215"/>
      <c r="C28" s="215"/>
      <c r="D28" s="215"/>
    </row>
    <row r="29" spans="1:63" x14ac:dyDescent="0.3">
      <c r="A29" s="215"/>
      <c r="B29" s="215"/>
      <c r="C29" s="215"/>
      <c r="D29" s="215"/>
    </row>
    <row r="30" spans="1:63" x14ac:dyDescent="0.3">
      <c r="A30" s="215"/>
      <c r="B30" s="215"/>
      <c r="C30" s="215"/>
      <c r="D30" s="215"/>
      <c r="AZ30" s="262"/>
    </row>
    <row r="31" spans="1:63" x14ac:dyDescent="0.3">
      <c r="A31" s="215"/>
      <c r="B31" s="215"/>
      <c r="C31" s="215"/>
      <c r="D31" s="215"/>
    </row>
  </sheetData>
  <mergeCells count="40">
    <mergeCell ref="AU14:AU16"/>
    <mergeCell ref="AU17:AU19"/>
    <mergeCell ref="BJ10:BJ11"/>
    <mergeCell ref="BK10:BK11"/>
    <mergeCell ref="AS10:AS11"/>
    <mergeCell ref="AT10:AT11"/>
    <mergeCell ref="AU10:AU11"/>
    <mergeCell ref="AV10:AV11"/>
    <mergeCell ref="AW10:BH10"/>
    <mergeCell ref="BI10:BI11"/>
    <mergeCell ref="AR10:AR11"/>
    <mergeCell ref="A7:AT7"/>
    <mergeCell ref="A8:BK8"/>
    <mergeCell ref="A9:AT9"/>
    <mergeCell ref="AU9:BK9"/>
    <mergeCell ref="A10:A11"/>
    <mergeCell ref="B10:B11"/>
    <mergeCell ref="C10:C11"/>
    <mergeCell ref="D10:D11"/>
    <mergeCell ref="E10:E11"/>
    <mergeCell ref="F10:F11"/>
    <mergeCell ref="G10:P10"/>
    <mergeCell ref="Q10:AC10"/>
    <mergeCell ref="AD10:AD11"/>
    <mergeCell ref="AE10:AE11"/>
    <mergeCell ref="AF10:AQ10"/>
    <mergeCell ref="A4:AT4"/>
    <mergeCell ref="A5:D5"/>
    <mergeCell ref="F5:N5"/>
    <mergeCell ref="O5:BK6"/>
    <mergeCell ref="A6:D6"/>
    <mergeCell ref="F6:N6"/>
    <mergeCell ref="A1:D3"/>
    <mergeCell ref="F1:BC1"/>
    <mergeCell ref="BD1:BK3"/>
    <mergeCell ref="F2:BC2"/>
    <mergeCell ref="F3:P3"/>
    <mergeCell ref="Q3:AB3"/>
    <mergeCell ref="AC3:AH3"/>
    <mergeCell ref="AI3:BC3"/>
  </mergeCells>
  <dataValidations count="2">
    <dataValidation type="list" allowBlank="1" showInputMessage="1" showErrorMessage="1" sqref="L12:L13" xr:uid="{4215A4FB-A84E-4B27-9636-D6AE616B817F}">
      <formula1>#REF!</formula1>
    </dataValidation>
    <dataValidation type="list" allowBlank="1" showInputMessage="1" showErrorMessage="1" sqref="K12:K13 H12:H13" xr:uid="{11B136A0-A989-49D6-8105-4A8369757FB7}">
      <formula1>#REF!</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F6BD-5C3D-4E23-A2CA-98D51D83986B}">
  <dimension ref="A1"/>
  <sheetViews>
    <sheetView workbookViewId="0"/>
  </sheetViews>
  <sheetFormatPr baseColWidth="10" defaultRowHeight="15" x14ac:dyDescent="0.25"/>
  <sheetData>
    <row r="1" spans="1:1" ht="409.5" x14ac:dyDescent="0.25">
      <c r="A1" s="323" t="s">
        <v>499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1"/>
  <sheetViews>
    <sheetView topLeftCell="A21" zoomScale="70" zoomScaleNormal="70" workbookViewId="0">
      <pane xSplit="1" topLeftCell="F1" activePane="topRight" state="frozen"/>
      <selection pane="topRight" activeCell="G21" sqref="G21"/>
    </sheetView>
  </sheetViews>
  <sheetFormatPr baseColWidth="10" defaultColWidth="11.42578125" defaultRowHeight="16.5" x14ac:dyDescent="0.3"/>
  <cols>
    <col min="1" max="1" width="3.7109375" style="207" customWidth="1"/>
    <col min="2" max="2" width="46" style="207" customWidth="1"/>
    <col min="3" max="3" width="21.7109375" style="207" customWidth="1"/>
    <col min="4" max="4" width="24.42578125" style="207" customWidth="1"/>
    <col min="5" max="5" width="21.7109375" style="207" customWidth="1"/>
    <col min="6" max="6" width="17.42578125" style="207" customWidth="1"/>
    <col min="7" max="7" width="30.42578125" style="207" customWidth="1"/>
    <col min="8" max="8" width="19.42578125" style="207" customWidth="1"/>
    <col min="9" max="9" width="20.28515625" style="207" customWidth="1"/>
    <col min="10" max="10" width="18.42578125" style="207" customWidth="1"/>
    <col min="11" max="12" width="19.42578125" style="207" customWidth="1"/>
    <col min="13" max="13" width="74.28515625" style="207" customWidth="1"/>
    <col min="14" max="15" width="19.42578125" style="207" customWidth="1"/>
    <col min="16" max="16" width="24" style="207" customWidth="1"/>
    <col min="17" max="28" width="6.28515625" style="207" customWidth="1"/>
    <col min="29" max="29" width="11.42578125" style="207" customWidth="1"/>
    <col min="30" max="31" width="73.42578125" style="207" customWidth="1"/>
    <col min="32" max="32" width="6.28515625" style="207" customWidth="1"/>
    <col min="33" max="33" width="8.42578125" style="207" customWidth="1"/>
    <col min="34" max="34" width="7.28515625" style="207" customWidth="1"/>
    <col min="35" max="36" width="7.7109375" style="207" customWidth="1"/>
    <col min="37" max="37" width="7" style="207" customWidth="1"/>
    <col min="38" max="43" width="6.28515625" style="207" customWidth="1"/>
    <col min="44" max="44" width="15.7109375" style="207" customWidth="1"/>
    <col min="45" max="45" width="10.28515625" style="207" customWidth="1"/>
    <col min="46" max="46" width="53.28515625" style="207" customWidth="1"/>
    <col min="47" max="47" width="19.28515625" style="207" customWidth="1"/>
    <col min="48" max="48" width="15.42578125" style="207" customWidth="1"/>
    <col min="49" max="49" width="13.28515625" style="207" customWidth="1"/>
    <col min="50" max="50" width="21.7109375" style="207" customWidth="1"/>
    <col min="51" max="51" width="21.42578125" style="207" customWidth="1"/>
    <col min="52" max="52" width="23.28515625" style="207" customWidth="1"/>
    <col min="53" max="53" width="14.7109375" style="207" customWidth="1"/>
    <col min="54" max="54" width="14" style="207" customWidth="1"/>
    <col min="55" max="60" width="11.42578125" style="207"/>
    <col min="61" max="61" width="15.28515625" style="207" customWidth="1"/>
    <col min="62" max="62" width="11.42578125" style="207"/>
    <col min="63" max="63" width="21.7109375" style="207" customWidth="1"/>
    <col min="64" max="16384" width="11.42578125" style="207"/>
  </cols>
  <sheetData>
    <row r="1" spans="1:63" ht="36.75" customHeight="1" x14ac:dyDescent="0.3">
      <c r="A1" s="351"/>
      <c r="B1" s="351"/>
      <c r="C1" s="351"/>
      <c r="D1" s="351"/>
      <c r="E1" s="206"/>
      <c r="F1" s="353" t="s">
        <v>95</v>
      </c>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5"/>
      <c r="BD1" s="356"/>
      <c r="BE1" s="356"/>
      <c r="BF1" s="356"/>
      <c r="BG1" s="356"/>
      <c r="BH1" s="356"/>
      <c r="BI1" s="356"/>
      <c r="BJ1" s="356"/>
      <c r="BK1" s="356"/>
    </row>
    <row r="2" spans="1:63" ht="24" customHeight="1" x14ac:dyDescent="0.3">
      <c r="A2" s="351"/>
      <c r="B2" s="351"/>
      <c r="C2" s="351"/>
      <c r="D2" s="351"/>
      <c r="E2" s="206"/>
      <c r="F2" s="353" t="s">
        <v>96</v>
      </c>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5"/>
      <c r="BD2" s="357"/>
      <c r="BE2" s="357"/>
      <c r="BF2" s="357"/>
      <c r="BG2" s="357"/>
      <c r="BH2" s="357"/>
      <c r="BI2" s="357"/>
      <c r="BJ2" s="357"/>
      <c r="BK2" s="357"/>
    </row>
    <row r="3" spans="1:63" ht="20.25" customHeight="1" thickBot="1" x14ac:dyDescent="0.35">
      <c r="A3" s="352"/>
      <c r="B3" s="352"/>
      <c r="C3" s="352"/>
      <c r="D3" s="352"/>
      <c r="E3" s="208"/>
      <c r="F3" s="359" t="s">
        <v>97</v>
      </c>
      <c r="G3" s="360"/>
      <c r="H3" s="360"/>
      <c r="I3" s="360"/>
      <c r="J3" s="360"/>
      <c r="K3" s="360"/>
      <c r="L3" s="360"/>
      <c r="M3" s="360"/>
      <c r="N3" s="360"/>
      <c r="O3" s="360"/>
      <c r="P3" s="361"/>
      <c r="Q3" s="362" t="s">
        <v>401</v>
      </c>
      <c r="R3" s="363"/>
      <c r="S3" s="363"/>
      <c r="T3" s="363"/>
      <c r="U3" s="363"/>
      <c r="V3" s="363"/>
      <c r="W3" s="363"/>
      <c r="X3" s="363"/>
      <c r="Y3" s="363"/>
      <c r="Z3" s="363"/>
      <c r="AA3" s="363"/>
      <c r="AB3" s="364"/>
      <c r="AC3" s="362" t="s">
        <v>400</v>
      </c>
      <c r="AD3" s="363"/>
      <c r="AE3" s="363"/>
      <c r="AF3" s="363"/>
      <c r="AG3" s="363"/>
      <c r="AH3" s="363"/>
      <c r="AI3" s="362" t="s">
        <v>402</v>
      </c>
      <c r="AJ3" s="363"/>
      <c r="AK3" s="363"/>
      <c r="AL3" s="363"/>
      <c r="AM3" s="363"/>
      <c r="AN3" s="363"/>
      <c r="AO3" s="363"/>
      <c r="AP3" s="363"/>
      <c r="AQ3" s="363"/>
      <c r="AR3" s="363"/>
      <c r="AS3" s="363"/>
      <c r="AT3" s="363"/>
      <c r="AU3" s="363"/>
      <c r="AV3" s="363"/>
      <c r="AW3" s="363"/>
      <c r="AX3" s="363"/>
      <c r="AY3" s="363"/>
      <c r="AZ3" s="363"/>
      <c r="BA3" s="363"/>
      <c r="BB3" s="363"/>
      <c r="BC3" s="364"/>
      <c r="BD3" s="358"/>
      <c r="BE3" s="358"/>
      <c r="BF3" s="358"/>
      <c r="BG3" s="358"/>
      <c r="BH3" s="358"/>
      <c r="BI3" s="358"/>
      <c r="BJ3" s="358"/>
      <c r="BK3" s="358"/>
    </row>
    <row r="4" spans="1:63" ht="20.25" customHeight="1" thickTop="1" thickBot="1" x14ac:dyDescent="0.35">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209"/>
      <c r="AV4" s="209"/>
    </row>
    <row r="5" spans="1:63" ht="27.75" hidden="1" customHeight="1" x14ac:dyDescent="0.3">
      <c r="A5" s="366" t="s">
        <v>4</v>
      </c>
      <c r="B5" s="366"/>
      <c r="C5" s="366"/>
      <c r="D5" s="366"/>
      <c r="E5" s="196"/>
      <c r="F5" s="367" t="s">
        <v>420</v>
      </c>
      <c r="G5" s="367"/>
      <c r="H5" s="367"/>
      <c r="I5" s="367"/>
      <c r="J5" s="367"/>
      <c r="K5" s="367"/>
      <c r="L5" s="367"/>
      <c r="M5" s="367"/>
      <c r="N5" s="367"/>
      <c r="O5" s="368"/>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c r="AZ5" s="369"/>
      <c r="BA5" s="369"/>
      <c r="BB5" s="369"/>
      <c r="BC5" s="369"/>
      <c r="BD5" s="369"/>
      <c r="BE5" s="369"/>
      <c r="BF5" s="369"/>
      <c r="BG5" s="369"/>
      <c r="BH5" s="369"/>
      <c r="BI5" s="369"/>
      <c r="BJ5" s="369"/>
      <c r="BK5" s="369"/>
    </row>
    <row r="6" spans="1:63" ht="25.5" hidden="1" customHeight="1" x14ac:dyDescent="0.3">
      <c r="A6" s="370" t="s">
        <v>3</v>
      </c>
      <c r="B6" s="371"/>
      <c r="C6" s="371"/>
      <c r="D6" s="372"/>
      <c r="E6" s="197"/>
      <c r="F6" s="373">
        <v>2021</v>
      </c>
      <c r="G6" s="374"/>
      <c r="H6" s="374"/>
      <c r="I6" s="374"/>
      <c r="J6" s="374"/>
      <c r="K6" s="374"/>
      <c r="L6" s="374"/>
      <c r="M6" s="374"/>
      <c r="N6" s="375"/>
      <c r="O6" s="368"/>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row>
    <row r="7" spans="1:63" ht="15" hidden="1" customHeight="1" thickBot="1" x14ac:dyDescent="0.35">
      <c r="A7" s="365"/>
      <c r="B7" s="365"/>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209"/>
      <c r="AV7" s="209"/>
    </row>
    <row r="8" spans="1:63" ht="40.5" customHeight="1" x14ac:dyDescent="0.3">
      <c r="A8" s="378" t="s">
        <v>312</v>
      </c>
      <c r="B8" s="379"/>
      <c r="C8" s="379"/>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c r="BG8" s="379"/>
      <c r="BH8" s="379"/>
      <c r="BI8" s="379"/>
      <c r="BJ8" s="379"/>
      <c r="BK8" s="380"/>
    </row>
    <row r="9" spans="1:63" ht="40.5" customHeight="1" x14ac:dyDescent="0.3">
      <c r="A9" s="381" t="s">
        <v>316</v>
      </c>
      <c r="B9" s="382"/>
      <c r="C9" s="382"/>
      <c r="D9" s="382"/>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3"/>
      <c r="AU9" s="384" t="s">
        <v>315</v>
      </c>
      <c r="AV9" s="385"/>
      <c r="AW9" s="385"/>
      <c r="AX9" s="385"/>
      <c r="AY9" s="385"/>
      <c r="AZ9" s="385"/>
      <c r="BA9" s="385"/>
      <c r="BB9" s="385"/>
      <c r="BC9" s="385"/>
      <c r="BD9" s="385"/>
      <c r="BE9" s="385"/>
      <c r="BF9" s="385"/>
      <c r="BG9" s="385"/>
      <c r="BH9" s="385"/>
      <c r="BI9" s="385"/>
      <c r="BJ9" s="385"/>
      <c r="BK9" s="386"/>
    </row>
    <row r="10" spans="1:63" ht="41.25" customHeight="1" x14ac:dyDescent="0.3">
      <c r="A10" s="387" t="s">
        <v>2</v>
      </c>
      <c r="B10" s="388" t="s">
        <v>144</v>
      </c>
      <c r="C10" s="388" t="s">
        <v>216</v>
      </c>
      <c r="D10" s="388" t="s">
        <v>142</v>
      </c>
      <c r="E10" s="388" t="s">
        <v>287</v>
      </c>
      <c r="F10" s="388" t="s">
        <v>288</v>
      </c>
      <c r="G10" s="389" t="s">
        <v>313</v>
      </c>
      <c r="H10" s="389"/>
      <c r="I10" s="389"/>
      <c r="J10" s="389"/>
      <c r="K10" s="389"/>
      <c r="L10" s="389"/>
      <c r="M10" s="389"/>
      <c r="N10" s="389"/>
      <c r="O10" s="389"/>
      <c r="P10" s="389"/>
      <c r="Q10" s="390" t="s">
        <v>314</v>
      </c>
      <c r="R10" s="390"/>
      <c r="S10" s="390"/>
      <c r="T10" s="390"/>
      <c r="U10" s="390"/>
      <c r="V10" s="390"/>
      <c r="W10" s="390"/>
      <c r="X10" s="390"/>
      <c r="Y10" s="390"/>
      <c r="Z10" s="390"/>
      <c r="AA10" s="390"/>
      <c r="AB10" s="390"/>
      <c r="AC10" s="390"/>
      <c r="AD10" s="391" t="s">
        <v>300</v>
      </c>
      <c r="AE10" s="391" t="s">
        <v>301</v>
      </c>
      <c r="AF10" s="393" t="s">
        <v>305</v>
      </c>
      <c r="AG10" s="393"/>
      <c r="AH10" s="393"/>
      <c r="AI10" s="393"/>
      <c r="AJ10" s="393"/>
      <c r="AK10" s="393"/>
      <c r="AL10" s="393"/>
      <c r="AM10" s="393"/>
      <c r="AN10" s="393"/>
      <c r="AO10" s="393"/>
      <c r="AP10" s="393"/>
      <c r="AQ10" s="393"/>
      <c r="AR10" s="376" t="s">
        <v>302</v>
      </c>
      <c r="AS10" s="376" t="s">
        <v>303</v>
      </c>
      <c r="AT10" s="376" t="s">
        <v>304</v>
      </c>
      <c r="AU10" s="397" t="s">
        <v>306</v>
      </c>
      <c r="AV10" s="397" t="s">
        <v>307</v>
      </c>
      <c r="AW10" s="399" t="s">
        <v>308</v>
      </c>
      <c r="AX10" s="399"/>
      <c r="AY10" s="399"/>
      <c r="AZ10" s="399"/>
      <c r="BA10" s="399"/>
      <c r="BB10" s="399"/>
      <c r="BC10" s="399"/>
      <c r="BD10" s="399"/>
      <c r="BE10" s="399"/>
      <c r="BF10" s="399"/>
      <c r="BG10" s="399"/>
      <c r="BH10" s="399"/>
      <c r="BI10" s="395" t="s">
        <v>311</v>
      </c>
      <c r="BJ10" s="395" t="s">
        <v>309</v>
      </c>
      <c r="BK10" s="395" t="s">
        <v>310</v>
      </c>
    </row>
    <row r="11" spans="1:63" ht="39.75" customHeight="1" x14ac:dyDescent="0.3">
      <c r="A11" s="387"/>
      <c r="B11" s="388"/>
      <c r="C11" s="388"/>
      <c r="D11" s="388"/>
      <c r="E11" s="388"/>
      <c r="F11" s="388"/>
      <c r="G11" s="210" t="s">
        <v>289</v>
      </c>
      <c r="H11" s="184" t="s">
        <v>290</v>
      </c>
      <c r="I11" s="184" t="s">
        <v>291</v>
      </c>
      <c r="J11" s="185" t="s">
        <v>292</v>
      </c>
      <c r="K11" s="185" t="s">
        <v>293</v>
      </c>
      <c r="L11" s="185" t="s">
        <v>294</v>
      </c>
      <c r="M11" s="184" t="s">
        <v>295</v>
      </c>
      <c r="N11" s="184" t="s">
        <v>296</v>
      </c>
      <c r="O11" s="185" t="s">
        <v>297</v>
      </c>
      <c r="P11" s="185" t="s">
        <v>298</v>
      </c>
      <c r="Q11" s="187" t="s">
        <v>6</v>
      </c>
      <c r="R11" s="187" t="s">
        <v>7</v>
      </c>
      <c r="S11" s="187" t="s">
        <v>8</v>
      </c>
      <c r="T11" s="187" t="s">
        <v>9</v>
      </c>
      <c r="U11" s="187" t="s">
        <v>10</v>
      </c>
      <c r="V11" s="187" t="s">
        <v>11</v>
      </c>
      <c r="W11" s="187" t="s">
        <v>12</v>
      </c>
      <c r="X11" s="187" t="s">
        <v>13</v>
      </c>
      <c r="Y11" s="187" t="s">
        <v>14</v>
      </c>
      <c r="Z11" s="187" t="s">
        <v>15</v>
      </c>
      <c r="AA11" s="187" t="s">
        <v>16</v>
      </c>
      <c r="AB11" s="187" t="s">
        <v>17</v>
      </c>
      <c r="AC11" s="188" t="s">
        <v>299</v>
      </c>
      <c r="AD11" s="392"/>
      <c r="AE11" s="392"/>
      <c r="AF11" s="205" t="s">
        <v>6</v>
      </c>
      <c r="AG11" s="205" t="s">
        <v>7</v>
      </c>
      <c r="AH11" s="205" t="s">
        <v>8</v>
      </c>
      <c r="AI11" s="205" t="s">
        <v>9</v>
      </c>
      <c r="AJ11" s="205" t="s">
        <v>10</v>
      </c>
      <c r="AK11" s="205" t="s">
        <v>11</v>
      </c>
      <c r="AL11" s="205" t="s">
        <v>12</v>
      </c>
      <c r="AM11" s="205" t="s">
        <v>13</v>
      </c>
      <c r="AN11" s="205" t="s">
        <v>14</v>
      </c>
      <c r="AO11" s="205" t="s">
        <v>15</v>
      </c>
      <c r="AP11" s="205" t="s">
        <v>16</v>
      </c>
      <c r="AQ11" s="205" t="s">
        <v>17</v>
      </c>
      <c r="AR11" s="377"/>
      <c r="AS11" s="377"/>
      <c r="AT11" s="377"/>
      <c r="AU11" s="398"/>
      <c r="AV11" s="398"/>
      <c r="AW11" s="211" t="s">
        <v>6</v>
      </c>
      <c r="AX11" s="211" t="s">
        <v>7</v>
      </c>
      <c r="AY11" s="211" t="s">
        <v>8</v>
      </c>
      <c r="AZ11" s="211" t="s">
        <v>9</v>
      </c>
      <c r="BA11" s="211" t="s">
        <v>10</v>
      </c>
      <c r="BB11" s="211" t="s">
        <v>11</v>
      </c>
      <c r="BC11" s="211" t="s">
        <v>12</v>
      </c>
      <c r="BD11" s="211" t="s">
        <v>13</v>
      </c>
      <c r="BE11" s="211" t="s">
        <v>14</v>
      </c>
      <c r="BF11" s="211" t="s">
        <v>15</v>
      </c>
      <c r="BG11" s="211" t="s">
        <v>16</v>
      </c>
      <c r="BH11" s="211" t="s">
        <v>17</v>
      </c>
      <c r="BI11" s="396"/>
      <c r="BJ11" s="396"/>
      <c r="BK11" s="396"/>
    </row>
    <row r="12" spans="1:63" ht="166.5" hidden="1" customHeight="1" x14ac:dyDescent="0.3">
      <c r="A12" s="204">
        <v>1</v>
      </c>
      <c r="B12" s="243" t="s">
        <v>428</v>
      </c>
      <c r="C12" s="244" t="s">
        <v>427</v>
      </c>
      <c r="D12" s="245" t="s">
        <v>406</v>
      </c>
      <c r="E12" s="221" t="s">
        <v>430</v>
      </c>
      <c r="F12" s="245" t="s">
        <v>426</v>
      </c>
      <c r="G12" s="222" t="s">
        <v>421</v>
      </c>
      <c r="H12" s="223" t="s">
        <v>405</v>
      </c>
      <c r="I12" s="224" t="s">
        <v>407</v>
      </c>
      <c r="J12" s="255">
        <v>0.2</v>
      </c>
      <c r="K12" s="223" t="s">
        <v>395</v>
      </c>
      <c r="L12" s="223" t="s">
        <v>396</v>
      </c>
      <c r="M12" s="223" t="s">
        <v>411</v>
      </c>
      <c r="N12" s="225">
        <v>44200</v>
      </c>
      <c r="O12" s="225">
        <v>44469</v>
      </c>
      <c r="P12" s="223" t="s">
        <v>409</v>
      </c>
      <c r="Q12" s="260">
        <v>0</v>
      </c>
      <c r="R12" s="260">
        <v>0</v>
      </c>
      <c r="S12" s="260">
        <v>33</v>
      </c>
      <c r="T12" s="260">
        <v>0</v>
      </c>
      <c r="U12" s="260">
        <v>0</v>
      </c>
      <c r="V12" s="260">
        <v>33</v>
      </c>
      <c r="W12" s="260">
        <v>0</v>
      </c>
      <c r="X12" s="260">
        <v>0</v>
      </c>
      <c r="Y12" s="260">
        <v>34</v>
      </c>
      <c r="Z12" s="260">
        <v>0</v>
      </c>
      <c r="AA12" s="260">
        <v>0</v>
      </c>
      <c r="AB12" s="260">
        <v>0</v>
      </c>
      <c r="AC12" s="269">
        <v>1</v>
      </c>
      <c r="AD12" s="260" t="s">
        <v>464</v>
      </c>
      <c r="AE12" s="260" t="s">
        <v>465</v>
      </c>
      <c r="AF12" s="260">
        <v>0</v>
      </c>
      <c r="AG12" s="260">
        <v>0</v>
      </c>
      <c r="AH12" s="260">
        <v>33</v>
      </c>
      <c r="AI12" s="260">
        <v>0</v>
      </c>
      <c r="AJ12" s="260">
        <v>0</v>
      </c>
      <c r="AK12" s="260">
        <v>33</v>
      </c>
      <c r="AL12" s="260">
        <v>0</v>
      </c>
      <c r="AM12" s="260">
        <v>0</v>
      </c>
      <c r="AN12" s="260">
        <v>34</v>
      </c>
      <c r="AO12" s="260">
        <v>0</v>
      </c>
      <c r="AP12" s="260">
        <v>0</v>
      </c>
      <c r="AQ12" s="260">
        <v>0</v>
      </c>
      <c r="AR12" s="186"/>
      <c r="AS12" s="278">
        <v>1</v>
      </c>
      <c r="AT12" s="186"/>
      <c r="AU12" s="231">
        <v>258131390</v>
      </c>
      <c r="AV12" s="253" t="s">
        <v>461</v>
      </c>
      <c r="AW12" s="257">
        <v>0</v>
      </c>
      <c r="AX12" s="259">
        <v>7331780</v>
      </c>
      <c r="AY12" s="259">
        <v>23466490</v>
      </c>
      <c r="AZ12" s="259">
        <v>23466490</v>
      </c>
      <c r="BA12" s="259">
        <v>23466490</v>
      </c>
      <c r="BB12" s="259">
        <v>23466490</v>
      </c>
      <c r="BC12" s="186"/>
      <c r="BD12" s="186"/>
      <c r="BE12" s="186"/>
      <c r="BF12" s="186"/>
      <c r="BG12" s="186"/>
      <c r="BH12" s="186"/>
      <c r="BI12" s="186">
        <f>AW12+AX12+AY12+AZ12+BA12+BB12+BC12+BD12+BE12+BF12+BG12+BH12</f>
        <v>101197740</v>
      </c>
      <c r="BJ12" s="186">
        <f>BI12/AU12</f>
        <v>0.3920396508150365</v>
      </c>
      <c r="BK12" s="186"/>
    </row>
    <row r="13" spans="1:63" ht="144" hidden="1" customHeight="1" x14ac:dyDescent="0.3">
      <c r="A13" s="217">
        <v>2</v>
      </c>
      <c r="B13" s="243" t="s">
        <v>429</v>
      </c>
      <c r="C13" s="244" t="s">
        <v>427</v>
      </c>
      <c r="D13" s="245" t="s">
        <v>50</v>
      </c>
      <c r="E13" s="232" t="s">
        <v>430</v>
      </c>
      <c r="F13" s="245" t="s">
        <v>438</v>
      </c>
      <c r="G13" s="226" t="s">
        <v>410</v>
      </c>
      <c r="H13" s="223" t="s">
        <v>405</v>
      </c>
      <c r="I13" s="224" t="s">
        <v>408</v>
      </c>
      <c r="J13" s="256">
        <v>0.2</v>
      </c>
      <c r="K13" s="223" t="s">
        <v>395</v>
      </c>
      <c r="L13" s="223" t="s">
        <v>397</v>
      </c>
      <c r="M13" s="227" t="s">
        <v>412</v>
      </c>
      <c r="N13" s="228">
        <v>44211</v>
      </c>
      <c r="O13" s="228">
        <v>44561</v>
      </c>
      <c r="P13" s="223" t="s">
        <v>409</v>
      </c>
      <c r="Q13" s="270">
        <v>0</v>
      </c>
      <c r="R13" s="270">
        <v>0</v>
      </c>
      <c r="S13" s="270">
        <v>0</v>
      </c>
      <c r="T13" s="270">
        <v>0</v>
      </c>
      <c r="U13" s="270">
        <v>0</v>
      </c>
      <c r="V13" s="270">
        <v>50</v>
      </c>
      <c r="W13" s="270">
        <v>0</v>
      </c>
      <c r="X13" s="270">
        <v>0</v>
      </c>
      <c r="Y13" s="270">
        <v>0</v>
      </c>
      <c r="Z13" s="270">
        <v>0</v>
      </c>
      <c r="AA13" s="270">
        <v>0</v>
      </c>
      <c r="AB13" s="270">
        <v>50</v>
      </c>
      <c r="AC13" s="271">
        <v>1</v>
      </c>
      <c r="AD13" s="272" t="s">
        <v>472</v>
      </c>
      <c r="AE13" s="272" t="s">
        <v>473</v>
      </c>
      <c r="AF13" s="270">
        <v>0</v>
      </c>
      <c r="AG13" s="270">
        <v>0</v>
      </c>
      <c r="AH13" s="270">
        <v>0</v>
      </c>
      <c r="AI13" s="270">
        <v>0</v>
      </c>
      <c r="AJ13" s="270">
        <v>0</v>
      </c>
      <c r="AK13" s="270">
        <v>50</v>
      </c>
      <c r="AL13" s="270">
        <v>0</v>
      </c>
      <c r="AM13" s="270">
        <v>0</v>
      </c>
      <c r="AN13" s="270">
        <v>0</v>
      </c>
      <c r="AO13" s="270">
        <v>0</v>
      </c>
      <c r="AP13" s="270">
        <v>0</v>
      </c>
      <c r="AQ13" s="270">
        <v>50</v>
      </c>
      <c r="AR13" s="186"/>
      <c r="AS13" s="278">
        <v>1</v>
      </c>
      <c r="AT13" s="186"/>
      <c r="AU13" s="408">
        <f>541073200+306842277</f>
        <v>847915477</v>
      </c>
      <c r="AV13" s="253" t="s">
        <v>461</v>
      </c>
      <c r="AW13" s="413"/>
      <c r="AX13" s="406">
        <v>10661666</v>
      </c>
      <c r="AY13" s="406">
        <v>57046200</v>
      </c>
      <c r="AZ13" s="406">
        <v>67541200</v>
      </c>
      <c r="BA13" s="406">
        <v>67541200</v>
      </c>
      <c r="BB13" s="406">
        <v>67541200</v>
      </c>
      <c r="BC13" s="186"/>
      <c r="BD13" s="186"/>
      <c r="BE13" s="186"/>
      <c r="BF13" s="186"/>
      <c r="BG13" s="186"/>
      <c r="BH13" s="186"/>
      <c r="BI13" s="186"/>
      <c r="BJ13" s="186"/>
      <c r="BK13" s="186"/>
    </row>
    <row r="14" spans="1:63" ht="144" hidden="1" customHeight="1" x14ac:dyDescent="0.3">
      <c r="A14" s="217"/>
      <c r="B14" s="243" t="s">
        <v>429</v>
      </c>
      <c r="C14" s="244" t="s">
        <v>427</v>
      </c>
      <c r="D14" s="245" t="s">
        <v>50</v>
      </c>
      <c r="E14" s="244" t="s">
        <v>430</v>
      </c>
      <c r="F14" s="245" t="s">
        <v>459</v>
      </c>
      <c r="G14" s="246" t="s">
        <v>460</v>
      </c>
      <c r="H14" s="247" t="s">
        <v>113</v>
      </c>
      <c r="I14" s="248" t="s">
        <v>471</v>
      </c>
      <c r="J14" s="249">
        <v>0.1</v>
      </c>
      <c r="K14" s="247" t="s">
        <v>404</v>
      </c>
      <c r="L14" s="247" t="s">
        <v>403</v>
      </c>
      <c r="M14" s="250" t="s">
        <v>474</v>
      </c>
      <c r="N14" s="251">
        <v>44438</v>
      </c>
      <c r="O14" s="251">
        <v>44561</v>
      </c>
      <c r="P14" s="247" t="s">
        <v>409</v>
      </c>
      <c r="Q14" s="260">
        <v>0</v>
      </c>
      <c r="R14" s="260">
        <v>0</v>
      </c>
      <c r="S14" s="260">
        <v>0</v>
      </c>
      <c r="T14" s="260">
        <v>0</v>
      </c>
      <c r="U14" s="260">
        <v>0</v>
      </c>
      <c r="V14" s="260">
        <v>0</v>
      </c>
      <c r="W14" s="260">
        <v>0</v>
      </c>
      <c r="X14" s="318">
        <v>1148</v>
      </c>
      <c r="Y14" s="318">
        <v>0</v>
      </c>
      <c r="Z14" s="318">
        <v>2000</v>
      </c>
      <c r="AA14" s="260">
        <v>0</v>
      </c>
      <c r="AB14" s="260">
        <v>852</v>
      </c>
      <c r="AC14" s="276">
        <f>SUM(Q14:AB14)</f>
        <v>4000</v>
      </c>
      <c r="AD14" s="272" t="s">
        <v>462</v>
      </c>
      <c r="AE14" s="273" t="s">
        <v>463</v>
      </c>
      <c r="AF14" s="260">
        <v>0</v>
      </c>
      <c r="AG14" s="260">
        <v>0</v>
      </c>
      <c r="AH14" s="260">
        <v>0</v>
      </c>
      <c r="AI14" s="260">
        <v>0</v>
      </c>
      <c r="AJ14" s="260">
        <v>0</v>
      </c>
      <c r="AK14" s="260">
        <v>0</v>
      </c>
      <c r="AL14" s="260">
        <v>0</v>
      </c>
      <c r="AM14" s="318">
        <v>1148</v>
      </c>
      <c r="AN14" s="318">
        <v>0</v>
      </c>
      <c r="AO14" s="318">
        <v>2000</v>
      </c>
      <c r="AP14" s="260">
        <v>0</v>
      </c>
      <c r="AQ14" s="260">
        <v>852</v>
      </c>
      <c r="AR14" s="276">
        <f>SUM(AF14:AQ14)</f>
        <v>4000</v>
      </c>
      <c r="AS14" s="277">
        <f>3148/6000</f>
        <v>0.52466666666666661</v>
      </c>
      <c r="AT14" s="252" t="s">
        <v>466</v>
      </c>
      <c r="AU14" s="409"/>
      <c r="AV14" s="253" t="s">
        <v>461</v>
      </c>
      <c r="AW14" s="414"/>
      <c r="AX14" s="407"/>
      <c r="AY14" s="407"/>
      <c r="AZ14" s="407"/>
      <c r="BA14" s="407"/>
      <c r="BB14" s="407"/>
      <c r="BC14" s="254"/>
      <c r="BD14" s="254"/>
      <c r="BE14" s="254"/>
      <c r="BF14" s="254"/>
      <c r="BG14" s="254"/>
      <c r="BH14" s="254"/>
      <c r="BI14" s="252"/>
      <c r="BJ14" s="252"/>
      <c r="BK14" s="252"/>
    </row>
    <row r="15" spans="1:63" ht="222.75" customHeight="1" x14ac:dyDescent="0.3">
      <c r="A15" s="279">
        <v>3</v>
      </c>
      <c r="B15" s="280" t="s">
        <v>422</v>
      </c>
      <c r="C15" s="280" t="s">
        <v>427</v>
      </c>
      <c r="D15" s="281" t="s">
        <v>50</v>
      </c>
      <c r="E15" s="282" t="s">
        <v>430</v>
      </c>
      <c r="F15" s="282" t="s">
        <v>432</v>
      </c>
      <c r="G15" s="283" t="s">
        <v>431</v>
      </c>
      <c r="H15" s="284" t="s">
        <v>113</v>
      </c>
      <c r="I15" s="282" t="s">
        <v>425</v>
      </c>
      <c r="J15" s="285">
        <v>0.05</v>
      </c>
      <c r="K15" s="286" t="s">
        <v>404</v>
      </c>
      <c r="L15" s="286" t="s">
        <v>396</v>
      </c>
      <c r="M15" s="287" t="s">
        <v>455</v>
      </c>
      <c r="N15" s="288">
        <v>43845</v>
      </c>
      <c r="O15" s="288">
        <v>44196</v>
      </c>
      <c r="P15" s="280" t="s">
        <v>413</v>
      </c>
      <c r="Q15" s="274">
        <v>0</v>
      </c>
      <c r="R15" s="274">
        <v>0</v>
      </c>
      <c r="S15" s="274">
        <v>0.25</v>
      </c>
      <c r="T15" s="274">
        <v>0</v>
      </c>
      <c r="U15" s="274">
        <v>0</v>
      </c>
      <c r="V15" s="274">
        <v>0.25</v>
      </c>
      <c r="W15" s="307">
        <v>0</v>
      </c>
      <c r="X15" s="274">
        <v>0</v>
      </c>
      <c r="Y15" s="274">
        <v>0.25</v>
      </c>
      <c r="Z15" s="307">
        <v>0</v>
      </c>
      <c r="AA15" s="274">
        <v>0.25</v>
      </c>
      <c r="AB15" s="308">
        <v>0</v>
      </c>
      <c r="AC15" s="274">
        <f>SUM(Q15:AB15)</f>
        <v>1</v>
      </c>
      <c r="AD15" s="319" t="s">
        <v>467</v>
      </c>
      <c r="AE15" s="319" t="s">
        <v>468</v>
      </c>
      <c r="AF15" s="307">
        <v>0</v>
      </c>
      <c r="AG15" s="307">
        <v>0</v>
      </c>
      <c r="AH15" s="307">
        <v>0.25</v>
      </c>
      <c r="AI15" s="307">
        <v>0</v>
      </c>
      <c r="AJ15" s="307">
        <v>0</v>
      </c>
      <c r="AK15" s="307">
        <v>0.25</v>
      </c>
      <c r="AL15" s="307">
        <v>0</v>
      </c>
      <c r="AM15" s="307">
        <v>0</v>
      </c>
      <c r="AN15" s="307">
        <v>0.25</v>
      </c>
      <c r="AO15" s="307">
        <v>0</v>
      </c>
      <c r="AP15" s="307">
        <v>0.25</v>
      </c>
      <c r="AQ15" s="313">
        <v>0</v>
      </c>
      <c r="AR15" s="307">
        <f>SUM(AF15:AQ15)</f>
        <v>1</v>
      </c>
      <c r="AS15" s="212"/>
      <c r="AT15" s="212"/>
      <c r="AU15" s="410">
        <v>802333180</v>
      </c>
      <c r="AV15" s="253" t="s">
        <v>461</v>
      </c>
      <c r="AW15" s="415"/>
      <c r="AX15" s="400">
        <v>26319688</v>
      </c>
      <c r="AY15" s="400">
        <v>73932810</v>
      </c>
      <c r="AZ15" s="400">
        <v>78568810</v>
      </c>
      <c r="BA15" s="400">
        <v>76289810</v>
      </c>
      <c r="BB15" s="403">
        <v>77346810</v>
      </c>
      <c r="BC15" s="212"/>
      <c r="BD15" s="212"/>
      <c r="BE15" s="212"/>
      <c r="BF15" s="212"/>
      <c r="BG15" s="212"/>
      <c r="BH15" s="212"/>
      <c r="BI15" s="212"/>
      <c r="BJ15" s="212"/>
      <c r="BK15" s="212"/>
    </row>
    <row r="16" spans="1:63" ht="132" customHeight="1" x14ac:dyDescent="0.3">
      <c r="A16" s="279">
        <v>4</v>
      </c>
      <c r="B16" s="280" t="s">
        <v>422</v>
      </c>
      <c r="C16" s="280" t="s">
        <v>427</v>
      </c>
      <c r="D16" s="281" t="s">
        <v>50</v>
      </c>
      <c r="E16" s="282" t="s">
        <v>430</v>
      </c>
      <c r="F16" s="282" t="s">
        <v>432</v>
      </c>
      <c r="G16" s="289" t="s">
        <v>440</v>
      </c>
      <c r="H16" s="283" t="s">
        <v>148</v>
      </c>
      <c r="I16" s="282" t="s">
        <v>414</v>
      </c>
      <c r="J16" s="285">
        <v>0.05</v>
      </c>
      <c r="K16" s="286" t="s">
        <v>404</v>
      </c>
      <c r="L16" s="286" t="s">
        <v>454</v>
      </c>
      <c r="M16" s="287" t="s">
        <v>456</v>
      </c>
      <c r="N16" s="288">
        <v>43845</v>
      </c>
      <c r="O16" s="288">
        <v>44196</v>
      </c>
      <c r="P16" s="280" t="s">
        <v>413</v>
      </c>
      <c r="Q16" s="274">
        <v>0</v>
      </c>
      <c r="R16" s="274">
        <v>0</v>
      </c>
      <c r="S16" s="274">
        <v>0.33</v>
      </c>
      <c r="T16" s="274">
        <v>0</v>
      </c>
      <c r="U16" s="274">
        <v>0</v>
      </c>
      <c r="V16" s="274">
        <v>0.33</v>
      </c>
      <c r="W16" s="307">
        <v>0</v>
      </c>
      <c r="X16" s="274">
        <v>0</v>
      </c>
      <c r="Y16" s="274">
        <v>0</v>
      </c>
      <c r="Z16" s="307">
        <v>0</v>
      </c>
      <c r="AA16" s="308">
        <v>0</v>
      </c>
      <c r="AB16" s="274">
        <v>0.34</v>
      </c>
      <c r="AC16" s="274">
        <f t="shared" ref="AC16:AC22" si="0">SUM(Q16:AB16)</f>
        <v>1</v>
      </c>
      <c r="AD16" s="319" t="s">
        <v>475</v>
      </c>
      <c r="AE16" s="319" t="s">
        <v>476</v>
      </c>
      <c r="AF16" s="307">
        <v>0</v>
      </c>
      <c r="AG16" s="307">
        <v>0</v>
      </c>
      <c r="AH16" s="307">
        <v>0.33</v>
      </c>
      <c r="AI16" s="307">
        <v>0</v>
      </c>
      <c r="AJ16" s="307">
        <v>0</v>
      </c>
      <c r="AK16" s="307">
        <v>0.33</v>
      </c>
      <c r="AL16" s="307">
        <v>0</v>
      </c>
      <c r="AM16" s="307">
        <v>0</v>
      </c>
      <c r="AN16" s="307">
        <v>0</v>
      </c>
      <c r="AO16" s="307">
        <v>0</v>
      </c>
      <c r="AP16" s="313">
        <v>0</v>
      </c>
      <c r="AQ16" s="307">
        <v>0.34</v>
      </c>
      <c r="AR16" s="307">
        <f t="shared" ref="AR16:AR18" si="1">SUM(AF16:AQ16)</f>
        <v>1</v>
      </c>
      <c r="AS16" s="212"/>
      <c r="AT16" s="212"/>
      <c r="AU16" s="411"/>
      <c r="AV16" s="253" t="s">
        <v>461</v>
      </c>
      <c r="AW16" s="416"/>
      <c r="AX16" s="401"/>
      <c r="AY16" s="401"/>
      <c r="AZ16" s="401"/>
      <c r="BA16" s="401"/>
      <c r="BB16" s="404"/>
      <c r="BC16" s="212"/>
      <c r="BD16" s="212"/>
      <c r="BE16" s="212"/>
      <c r="BF16" s="212"/>
      <c r="BG16" s="212"/>
      <c r="BH16" s="212"/>
      <c r="BI16" s="212"/>
      <c r="BJ16" s="212"/>
      <c r="BK16" s="212"/>
    </row>
    <row r="17" spans="1:63" ht="294" customHeight="1" x14ac:dyDescent="0.3">
      <c r="A17" s="290">
        <v>5</v>
      </c>
      <c r="B17" s="280" t="s">
        <v>422</v>
      </c>
      <c r="C17" s="280" t="s">
        <v>427</v>
      </c>
      <c r="D17" s="281" t="s">
        <v>50</v>
      </c>
      <c r="E17" s="282" t="s">
        <v>430</v>
      </c>
      <c r="F17" s="282" t="s">
        <v>432</v>
      </c>
      <c r="G17" s="283" t="s">
        <v>418</v>
      </c>
      <c r="H17" s="283" t="s">
        <v>113</v>
      </c>
      <c r="I17" s="282" t="s">
        <v>419</v>
      </c>
      <c r="J17" s="285">
        <v>0.06</v>
      </c>
      <c r="K17" s="286" t="s">
        <v>404</v>
      </c>
      <c r="L17" s="286" t="s">
        <v>396</v>
      </c>
      <c r="M17" s="282" t="s">
        <v>457</v>
      </c>
      <c r="N17" s="288">
        <v>44228</v>
      </c>
      <c r="O17" s="288">
        <v>44196</v>
      </c>
      <c r="P17" s="280" t="s">
        <v>413</v>
      </c>
      <c r="Q17" s="274">
        <v>0</v>
      </c>
      <c r="R17" s="274">
        <v>0</v>
      </c>
      <c r="S17" s="274">
        <v>0.2</v>
      </c>
      <c r="T17" s="274">
        <v>0</v>
      </c>
      <c r="U17" s="274">
        <v>0</v>
      </c>
      <c r="V17" s="274">
        <v>0.2</v>
      </c>
      <c r="W17" s="274">
        <v>0</v>
      </c>
      <c r="X17" s="274">
        <v>0</v>
      </c>
      <c r="Y17" s="274">
        <v>0.2</v>
      </c>
      <c r="Z17" s="307">
        <v>0</v>
      </c>
      <c r="AA17" s="274">
        <v>0</v>
      </c>
      <c r="AB17" s="274">
        <v>0.4</v>
      </c>
      <c r="AC17" s="274">
        <f t="shared" si="0"/>
        <v>1</v>
      </c>
      <c r="AD17" s="319" t="s">
        <v>477</v>
      </c>
      <c r="AE17" s="319" t="s">
        <v>478</v>
      </c>
      <c r="AF17" s="307">
        <v>0</v>
      </c>
      <c r="AG17" s="307">
        <v>0</v>
      </c>
      <c r="AH17" s="307">
        <v>0.2</v>
      </c>
      <c r="AI17" s="307">
        <v>0</v>
      </c>
      <c r="AJ17" s="307">
        <v>0</v>
      </c>
      <c r="AK17" s="307">
        <v>0.2</v>
      </c>
      <c r="AL17" s="307">
        <v>0</v>
      </c>
      <c r="AM17" s="307">
        <v>0</v>
      </c>
      <c r="AN17" s="307">
        <v>0.2</v>
      </c>
      <c r="AO17" s="307">
        <v>0</v>
      </c>
      <c r="AP17" s="307">
        <v>0</v>
      </c>
      <c r="AQ17" s="307">
        <v>0.4</v>
      </c>
      <c r="AR17" s="307">
        <f t="shared" si="1"/>
        <v>1</v>
      </c>
      <c r="AS17" s="212"/>
      <c r="AT17" s="212"/>
      <c r="AU17" s="411"/>
      <c r="AV17" s="253" t="s">
        <v>461</v>
      </c>
      <c r="AW17" s="417"/>
      <c r="AX17" s="402"/>
      <c r="AY17" s="402"/>
      <c r="AZ17" s="402"/>
      <c r="BA17" s="402"/>
      <c r="BB17" s="405"/>
      <c r="BC17" s="212"/>
      <c r="BD17" s="212"/>
      <c r="BE17" s="212"/>
      <c r="BF17" s="212"/>
      <c r="BG17" s="212"/>
      <c r="BH17" s="212"/>
      <c r="BI17" s="212"/>
      <c r="BJ17" s="212"/>
      <c r="BK17" s="212"/>
    </row>
    <row r="18" spans="1:63" ht="164.25" customHeight="1" x14ac:dyDescent="0.3">
      <c r="A18" s="279">
        <v>6</v>
      </c>
      <c r="B18" s="291" t="s">
        <v>422</v>
      </c>
      <c r="C18" s="291" t="s">
        <v>427</v>
      </c>
      <c r="D18" s="292" t="s">
        <v>434</v>
      </c>
      <c r="E18" s="293" t="s">
        <v>430</v>
      </c>
      <c r="F18" s="293" t="s">
        <v>433</v>
      </c>
      <c r="G18" s="294" t="s">
        <v>436</v>
      </c>
      <c r="H18" s="294" t="s">
        <v>113</v>
      </c>
      <c r="I18" s="293" t="s">
        <v>435</v>
      </c>
      <c r="J18" s="295">
        <v>0.05</v>
      </c>
      <c r="K18" s="296" t="s">
        <v>404</v>
      </c>
      <c r="L18" s="296" t="s">
        <v>398</v>
      </c>
      <c r="M18" s="293" t="s">
        <v>448</v>
      </c>
      <c r="N18" s="297">
        <v>44211</v>
      </c>
      <c r="O18" s="297">
        <v>44286</v>
      </c>
      <c r="P18" s="291" t="s">
        <v>413</v>
      </c>
      <c r="Q18" s="309">
        <v>0.25</v>
      </c>
      <c r="R18" s="309">
        <v>0.5</v>
      </c>
      <c r="S18" s="309">
        <v>0.1</v>
      </c>
      <c r="T18" s="309">
        <v>0.05</v>
      </c>
      <c r="U18" s="309">
        <v>0.1</v>
      </c>
      <c r="V18" s="309">
        <v>0</v>
      </c>
      <c r="W18" s="309">
        <v>0</v>
      </c>
      <c r="X18" s="309">
        <v>0</v>
      </c>
      <c r="Y18" s="309">
        <v>0</v>
      </c>
      <c r="Z18" s="310"/>
      <c r="AA18" s="310"/>
      <c r="AB18" s="310"/>
      <c r="AC18" s="274">
        <f t="shared" si="0"/>
        <v>1</v>
      </c>
      <c r="AD18" s="306" t="s">
        <v>469</v>
      </c>
      <c r="AE18" s="306"/>
      <c r="AF18" s="307">
        <v>0.25</v>
      </c>
      <c r="AG18" s="307">
        <v>0.5</v>
      </c>
      <c r="AH18" s="307">
        <v>0.1</v>
      </c>
      <c r="AI18" s="307">
        <v>0.05</v>
      </c>
      <c r="AJ18" s="307">
        <v>0.1</v>
      </c>
      <c r="AK18" s="307">
        <v>0</v>
      </c>
      <c r="AL18" s="307">
        <v>0</v>
      </c>
      <c r="AM18" s="307">
        <v>0</v>
      </c>
      <c r="AN18" s="307">
        <v>0</v>
      </c>
      <c r="AO18" s="313"/>
      <c r="AP18" s="313"/>
      <c r="AQ18" s="313"/>
      <c r="AR18" s="307">
        <f t="shared" si="1"/>
        <v>1</v>
      </c>
      <c r="AS18" s="212"/>
      <c r="AT18" s="212"/>
      <c r="AU18" s="412">
        <v>668439953</v>
      </c>
      <c r="AV18" s="253" t="s">
        <v>461</v>
      </c>
      <c r="AW18" s="415"/>
      <c r="AX18" s="400">
        <v>16037593</v>
      </c>
      <c r="AY18" s="403">
        <v>51418180</v>
      </c>
      <c r="AZ18" s="403">
        <v>51148180</v>
      </c>
      <c r="BA18" s="403">
        <v>51148180</v>
      </c>
      <c r="BB18" s="403">
        <v>51148180</v>
      </c>
      <c r="BC18" s="212"/>
      <c r="BD18" s="212"/>
      <c r="BE18" s="212"/>
      <c r="BF18" s="212"/>
      <c r="BG18" s="212"/>
      <c r="BH18" s="212"/>
      <c r="BI18" s="212"/>
      <c r="BJ18" s="212"/>
      <c r="BK18" s="212"/>
    </row>
    <row r="19" spans="1:63" ht="306" customHeight="1" x14ac:dyDescent="0.3">
      <c r="A19" s="279">
        <v>7</v>
      </c>
      <c r="B19" s="280" t="s">
        <v>422</v>
      </c>
      <c r="C19" s="280" t="s">
        <v>427</v>
      </c>
      <c r="D19" s="281" t="s">
        <v>434</v>
      </c>
      <c r="E19" s="282" t="s">
        <v>430</v>
      </c>
      <c r="F19" s="282" t="s">
        <v>433</v>
      </c>
      <c r="G19" s="283" t="s">
        <v>424</v>
      </c>
      <c r="H19" s="283" t="s">
        <v>113</v>
      </c>
      <c r="I19" s="299" t="s">
        <v>453</v>
      </c>
      <c r="J19" s="285">
        <v>0.1</v>
      </c>
      <c r="K19" s="286" t="s">
        <v>395</v>
      </c>
      <c r="L19" s="286" t="s">
        <v>398</v>
      </c>
      <c r="M19" s="300" t="s">
        <v>449</v>
      </c>
      <c r="N19" s="288">
        <v>44228</v>
      </c>
      <c r="O19" s="288">
        <v>44561</v>
      </c>
      <c r="P19" s="280" t="s">
        <v>413</v>
      </c>
      <c r="Q19" s="274">
        <v>0</v>
      </c>
      <c r="R19" s="274">
        <v>0.15</v>
      </c>
      <c r="S19" s="311">
        <v>8.5000000000000006E-2</v>
      </c>
      <c r="T19" s="311">
        <v>8.5000000000000006E-2</v>
      </c>
      <c r="U19" s="311">
        <v>8.5000000000000006E-2</v>
      </c>
      <c r="V19" s="311">
        <v>8.5000000000000006E-2</v>
      </c>
      <c r="W19" s="312">
        <v>8.5000000000000006E-2</v>
      </c>
      <c r="X19" s="311">
        <v>8.5000000000000006E-2</v>
      </c>
      <c r="Y19" s="311">
        <v>8.5000000000000006E-2</v>
      </c>
      <c r="Z19" s="313" t="s">
        <v>470</v>
      </c>
      <c r="AA19" s="311">
        <v>0.1</v>
      </c>
      <c r="AB19" s="311">
        <v>0.15</v>
      </c>
      <c r="AC19" s="274">
        <f>SUM(Q19:AB19)</f>
        <v>0.995</v>
      </c>
      <c r="AD19" s="305" t="s">
        <v>479</v>
      </c>
      <c r="AE19" s="305" t="s">
        <v>480</v>
      </c>
      <c r="AF19" s="307">
        <v>0</v>
      </c>
      <c r="AG19" s="307">
        <v>0.15</v>
      </c>
      <c r="AH19" s="312">
        <v>8.5000000000000006E-2</v>
      </c>
      <c r="AI19" s="312">
        <v>8.5000000000000006E-2</v>
      </c>
      <c r="AJ19" s="312">
        <v>8.5000000000000006E-2</v>
      </c>
      <c r="AK19" s="312">
        <v>8.5000000000000006E-2</v>
      </c>
      <c r="AL19" s="312">
        <v>8.5000000000000006E-2</v>
      </c>
      <c r="AM19" s="312">
        <v>8.5000000000000006E-2</v>
      </c>
      <c r="AN19" s="312">
        <v>8.5000000000000006E-2</v>
      </c>
      <c r="AO19" s="313" t="s">
        <v>470</v>
      </c>
      <c r="AP19" s="312">
        <v>0.1</v>
      </c>
      <c r="AQ19" s="312">
        <v>0.15</v>
      </c>
      <c r="AR19" s="307">
        <f>SUM(AF19:AQ19)</f>
        <v>0.995</v>
      </c>
      <c r="AS19" s="212"/>
      <c r="AT19" s="212"/>
      <c r="AU19" s="412"/>
      <c r="AV19" s="253" t="s">
        <v>461</v>
      </c>
      <c r="AW19" s="416"/>
      <c r="AX19" s="401"/>
      <c r="AY19" s="404"/>
      <c r="AZ19" s="404"/>
      <c r="BA19" s="404"/>
      <c r="BB19" s="404"/>
      <c r="BC19" s="212"/>
      <c r="BD19" s="212"/>
      <c r="BE19" s="212"/>
      <c r="BF19" s="212"/>
      <c r="BG19" s="212"/>
      <c r="BH19" s="212"/>
      <c r="BI19" s="212"/>
      <c r="BJ19" s="212"/>
      <c r="BK19" s="212"/>
    </row>
    <row r="20" spans="1:63" ht="139.5" customHeight="1" x14ac:dyDescent="0.3">
      <c r="A20" s="279">
        <v>8</v>
      </c>
      <c r="B20" s="280" t="s">
        <v>422</v>
      </c>
      <c r="C20" s="280" t="s">
        <v>427</v>
      </c>
      <c r="D20" s="281" t="s">
        <v>434</v>
      </c>
      <c r="E20" s="282" t="s">
        <v>430</v>
      </c>
      <c r="F20" s="282" t="s">
        <v>433</v>
      </c>
      <c r="G20" s="283" t="s">
        <v>439</v>
      </c>
      <c r="H20" s="283" t="s">
        <v>148</v>
      </c>
      <c r="I20" s="282" t="s">
        <v>416</v>
      </c>
      <c r="J20" s="285">
        <v>7.0000000000000007E-2</v>
      </c>
      <c r="K20" s="286" t="s">
        <v>404</v>
      </c>
      <c r="L20" s="286" t="s">
        <v>397</v>
      </c>
      <c r="M20" s="301" t="s">
        <v>450</v>
      </c>
      <c r="N20" s="288">
        <v>44228</v>
      </c>
      <c r="O20" s="288">
        <v>44561</v>
      </c>
      <c r="P20" s="280" t="s">
        <v>413</v>
      </c>
      <c r="Q20" s="274">
        <v>0</v>
      </c>
      <c r="R20" s="274">
        <v>0</v>
      </c>
      <c r="S20" s="274">
        <v>0</v>
      </c>
      <c r="T20" s="274">
        <v>0</v>
      </c>
      <c r="U20" s="274">
        <v>0</v>
      </c>
      <c r="V20" s="274">
        <v>0</v>
      </c>
      <c r="W20" s="307">
        <v>0.5</v>
      </c>
      <c r="X20" s="274">
        <v>0</v>
      </c>
      <c r="Y20" s="274">
        <v>0</v>
      </c>
      <c r="Z20" s="307">
        <v>0</v>
      </c>
      <c r="AA20" s="307">
        <v>0</v>
      </c>
      <c r="AB20" s="307">
        <v>0.5</v>
      </c>
      <c r="AC20" s="274">
        <f t="shared" si="0"/>
        <v>1</v>
      </c>
      <c r="AD20" s="305" t="s">
        <v>481</v>
      </c>
      <c r="AE20" s="305" t="s">
        <v>482</v>
      </c>
      <c r="AF20" s="307">
        <v>0</v>
      </c>
      <c r="AG20" s="307">
        <v>0</v>
      </c>
      <c r="AH20" s="307">
        <v>0</v>
      </c>
      <c r="AI20" s="307">
        <v>0</v>
      </c>
      <c r="AJ20" s="307">
        <v>0</v>
      </c>
      <c r="AK20" s="307">
        <v>0</v>
      </c>
      <c r="AL20" s="307">
        <v>0.5</v>
      </c>
      <c r="AM20" s="307">
        <v>0</v>
      </c>
      <c r="AN20" s="307">
        <v>0</v>
      </c>
      <c r="AO20" s="307">
        <v>0</v>
      </c>
      <c r="AP20" s="307">
        <v>0</v>
      </c>
      <c r="AQ20" s="307">
        <v>0.5</v>
      </c>
      <c r="AR20" s="307">
        <f t="shared" ref="AR20:AR22" si="2">SUM(AF20:AQ20)</f>
        <v>1</v>
      </c>
      <c r="AS20" s="212"/>
      <c r="AT20" s="212"/>
      <c r="AU20" s="412"/>
      <c r="AV20" s="253" t="s">
        <v>461</v>
      </c>
      <c r="AW20" s="416"/>
      <c r="AX20" s="401"/>
      <c r="AY20" s="404"/>
      <c r="AZ20" s="404"/>
      <c r="BA20" s="404"/>
      <c r="BB20" s="404"/>
      <c r="BC20" s="212"/>
      <c r="BD20" s="212"/>
      <c r="BE20" s="212"/>
      <c r="BF20" s="212"/>
      <c r="BG20" s="212"/>
      <c r="BH20" s="212"/>
      <c r="BI20" s="212"/>
      <c r="BJ20" s="212"/>
      <c r="BK20" s="212"/>
    </row>
    <row r="21" spans="1:63" ht="330.75" customHeight="1" x14ac:dyDescent="0.3">
      <c r="A21" s="279">
        <v>9</v>
      </c>
      <c r="B21" s="280" t="s">
        <v>422</v>
      </c>
      <c r="C21" s="280" t="s">
        <v>427</v>
      </c>
      <c r="D21" s="281" t="s">
        <v>434</v>
      </c>
      <c r="E21" s="282" t="s">
        <v>430</v>
      </c>
      <c r="F21" s="282" t="s">
        <v>433</v>
      </c>
      <c r="G21" s="283" t="s">
        <v>423</v>
      </c>
      <c r="H21" s="283" t="s">
        <v>113</v>
      </c>
      <c r="I21" s="282" t="s">
        <v>437</v>
      </c>
      <c r="J21" s="285">
        <v>7.0000000000000007E-2</v>
      </c>
      <c r="K21" s="286" t="s">
        <v>404</v>
      </c>
      <c r="L21" s="286" t="s">
        <v>398</v>
      </c>
      <c r="M21" s="282" t="s">
        <v>451</v>
      </c>
      <c r="N21" s="288">
        <v>44211</v>
      </c>
      <c r="O21" s="288">
        <v>44561</v>
      </c>
      <c r="P21" s="280" t="s">
        <v>413</v>
      </c>
      <c r="Q21" s="274">
        <v>0.09</v>
      </c>
      <c r="R21" s="274">
        <v>0.08</v>
      </c>
      <c r="S21" s="274">
        <v>0.08</v>
      </c>
      <c r="T21" s="274">
        <v>0.08</v>
      </c>
      <c r="U21" s="274">
        <v>0.08</v>
      </c>
      <c r="V21" s="274">
        <v>0.08</v>
      </c>
      <c r="W21" s="307">
        <v>0.08</v>
      </c>
      <c r="X21" s="274">
        <v>0.08</v>
      </c>
      <c r="Y21" s="274">
        <v>0.08</v>
      </c>
      <c r="Z21" s="307">
        <v>0.08</v>
      </c>
      <c r="AA21" s="274">
        <v>0.09</v>
      </c>
      <c r="AB21" s="274">
        <v>0.1</v>
      </c>
      <c r="AC21" s="274">
        <f t="shared" si="0"/>
        <v>0.99999999999999989</v>
      </c>
      <c r="AD21" s="305" t="s">
        <v>483</v>
      </c>
      <c r="AE21" s="305" t="s">
        <v>484</v>
      </c>
      <c r="AF21" s="307">
        <v>0.09</v>
      </c>
      <c r="AG21" s="307">
        <v>0.08</v>
      </c>
      <c r="AH21" s="307">
        <v>0.08</v>
      </c>
      <c r="AI21" s="307">
        <v>0.08</v>
      </c>
      <c r="AJ21" s="307">
        <v>0.08</v>
      </c>
      <c r="AK21" s="307">
        <v>0.08</v>
      </c>
      <c r="AL21" s="307">
        <v>0.08</v>
      </c>
      <c r="AM21" s="307">
        <v>0.08</v>
      </c>
      <c r="AN21" s="307">
        <v>0.08</v>
      </c>
      <c r="AO21" s="307">
        <v>0.08</v>
      </c>
      <c r="AP21" s="307">
        <v>0.09</v>
      </c>
      <c r="AQ21" s="307">
        <v>0.1</v>
      </c>
      <c r="AR21" s="307">
        <f t="shared" si="2"/>
        <v>0.99999999999999989</v>
      </c>
      <c r="AS21" s="212"/>
      <c r="AT21" s="212"/>
      <c r="AU21" s="412"/>
      <c r="AV21" s="253" t="s">
        <v>461</v>
      </c>
      <c r="AW21" s="416"/>
      <c r="AX21" s="401"/>
      <c r="AY21" s="404"/>
      <c r="AZ21" s="404"/>
      <c r="BA21" s="404"/>
      <c r="BB21" s="404"/>
      <c r="BC21" s="212"/>
      <c r="BD21" s="212"/>
      <c r="BE21" s="212"/>
      <c r="BF21" s="212"/>
      <c r="BG21" s="212"/>
      <c r="BH21" s="212"/>
      <c r="BI21" s="212"/>
      <c r="BJ21" s="212"/>
      <c r="BK21" s="212"/>
    </row>
    <row r="22" spans="1:63" ht="139.5" customHeight="1" x14ac:dyDescent="0.3">
      <c r="A22" s="279"/>
      <c r="B22" s="291" t="s">
        <v>422</v>
      </c>
      <c r="C22" s="302" t="s">
        <v>427</v>
      </c>
      <c r="D22" s="292" t="s">
        <v>50</v>
      </c>
      <c r="E22" s="293" t="s">
        <v>430</v>
      </c>
      <c r="F22" s="303" t="s">
        <v>438</v>
      </c>
      <c r="G22" s="303" t="s">
        <v>441</v>
      </c>
      <c r="H22" s="298"/>
      <c r="I22" s="303" t="s">
        <v>452</v>
      </c>
      <c r="J22" s="304">
        <v>0.05</v>
      </c>
      <c r="K22" s="296" t="s">
        <v>404</v>
      </c>
      <c r="L22" s="296" t="s">
        <v>398</v>
      </c>
      <c r="M22" s="293" t="s">
        <v>458</v>
      </c>
      <c r="N22" s="297">
        <v>44228</v>
      </c>
      <c r="O22" s="297">
        <v>44012</v>
      </c>
      <c r="P22" s="291" t="s">
        <v>413</v>
      </c>
      <c r="Q22" s="274">
        <v>0</v>
      </c>
      <c r="R22" s="274">
        <v>0.05</v>
      </c>
      <c r="S22" s="274">
        <v>0.35</v>
      </c>
      <c r="T22" s="274">
        <v>0.2</v>
      </c>
      <c r="U22" s="274">
        <v>0.1</v>
      </c>
      <c r="V22" s="274">
        <v>0.2</v>
      </c>
      <c r="W22" s="307">
        <v>0.05</v>
      </c>
      <c r="X22" s="274">
        <v>0.05</v>
      </c>
      <c r="Y22" s="274">
        <v>0</v>
      </c>
      <c r="Z22" s="313"/>
      <c r="AA22" s="308"/>
      <c r="AB22" s="308"/>
      <c r="AC22" s="274">
        <f t="shared" si="0"/>
        <v>1</v>
      </c>
      <c r="AD22" s="305" t="s">
        <v>469</v>
      </c>
      <c r="AE22" s="305"/>
      <c r="AF22" s="307">
        <v>0</v>
      </c>
      <c r="AG22" s="307">
        <v>0.05</v>
      </c>
      <c r="AH22" s="307">
        <v>0.35</v>
      </c>
      <c r="AI22" s="307">
        <v>0.2</v>
      </c>
      <c r="AJ22" s="307">
        <v>0.1</v>
      </c>
      <c r="AK22" s="307">
        <v>0.2</v>
      </c>
      <c r="AL22" s="307">
        <v>0.05</v>
      </c>
      <c r="AM22" s="307">
        <v>0.05</v>
      </c>
      <c r="AN22" s="307">
        <v>0</v>
      </c>
      <c r="AO22" s="313"/>
      <c r="AP22" s="313"/>
      <c r="AQ22" s="313"/>
      <c r="AR22" s="307">
        <f t="shared" si="2"/>
        <v>1</v>
      </c>
      <c r="AS22" s="212"/>
      <c r="AT22" s="212"/>
      <c r="AU22" s="412"/>
      <c r="AV22" s="253" t="s">
        <v>461</v>
      </c>
      <c r="AW22" s="417"/>
      <c r="AX22" s="402"/>
      <c r="AY22" s="405"/>
      <c r="AZ22" s="405"/>
      <c r="BA22" s="405"/>
      <c r="BB22" s="405"/>
      <c r="BC22" s="212"/>
      <c r="BD22" s="212"/>
      <c r="BE22" s="212"/>
      <c r="BF22" s="212"/>
      <c r="BG22" s="212"/>
      <c r="BH22" s="212"/>
      <c r="BI22" s="212"/>
      <c r="BJ22" s="212"/>
      <c r="BK22" s="212"/>
    </row>
    <row r="23" spans="1:63" x14ac:dyDescent="0.3">
      <c r="A23" s="215"/>
      <c r="B23" s="215" t="s">
        <v>286</v>
      </c>
      <c r="C23" s="215"/>
      <c r="D23" s="215"/>
      <c r="J23" s="220">
        <f>SUM(J12:J22)</f>
        <v>1.0000000000000002</v>
      </c>
      <c r="AR23" s="207">
        <f>SUM(AR19:AR22)</f>
        <v>3.9950000000000001</v>
      </c>
      <c r="AS23" s="207">
        <f>SUM(AS19:AS22)</f>
        <v>0</v>
      </c>
      <c r="AU23" s="230">
        <f>SUM(AU12:AU22)</f>
        <v>2576820000</v>
      </c>
      <c r="AW23" s="207">
        <f t="shared" ref="AW23:BI23" si="3">SUM(AW19:AW22)</f>
        <v>0</v>
      </c>
      <c r="AX23" s="258">
        <f>SUM(AX12:AX22)</f>
        <v>60350727</v>
      </c>
      <c r="AY23" s="258">
        <f>SUM(AY12:AY22)</f>
        <v>205863680</v>
      </c>
      <c r="AZ23" s="258">
        <f>SUM(AZ12:AZ22)</f>
        <v>220724680</v>
      </c>
      <c r="BA23" s="258">
        <f>SUM(BA12:BA22)</f>
        <v>218445680</v>
      </c>
      <c r="BB23" s="258">
        <f>SUM(BB12:BB22)</f>
        <v>219502680</v>
      </c>
      <c r="BC23" s="207">
        <f t="shared" si="3"/>
        <v>0</v>
      </c>
      <c r="BD23" s="207">
        <f t="shared" si="3"/>
        <v>0</v>
      </c>
      <c r="BE23" s="207">
        <f t="shared" si="3"/>
        <v>0</v>
      </c>
      <c r="BF23" s="207">
        <f t="shared" si="3"/>
        <v>0</v>
      </c>
      <c r="BG23" s="207">
        <f t="shared" si="3"/>
        <v>0</v>
      </c>
      <c r="BH23" s="207">
        <f t="shared" si="3"/>
        <v>0</v>
      </c>
      <c r="BI23" s="207">
        <f t="shared" si="3"/>
        <v>0</v>
      </c>
      <c r="BJ23" s="207">
        <f>BI23/AU23</f>
        <v>0</v>
      </c>
    </row>
    <row r="24" spans="1:63" x14ac:dyDescent="0.3">
      <c r="A24" s="215"/>
      <c r="AY24" s="258"/>
      <c r="AZ24" s="258"/>
    </row>
    <row r="25" spans="1:63" x14ac:dyDescent="0.3">
      <c r="A25" s="215" t="s">
        <v>399</v>
      </c>
      <c r="B25" s="215"/>
      <c r="C25" s="215"/>
      <c r="D25" s="215"/>
      <c r="AV25" s="262">
        <f>AV27/AU13</f>
        <v>0.26052161918492733</v>
      </c>
      <c r="AZ25" s="262"/>
    </row>
    <row r="26" spans="1:63" x14ac:dyDescent="0.3">
      <c r="A26" s="215"/>
      <c r="B26" s="215"/>
      <c r="C26" s="215"/>
      <c r="D26" s="215"/>
      <c r="AV26" s="275">
        <f>AV25/AU12</f>
        <v>1.0092597385576677E-9</v>
      </c>
      <c r="AX26" s="262"/>
      <c r="AY26" s="261"/>
      <c r="AZ26" s="262"/>
    </row>
    <row r="27" spans="1:63" x14ac:dyDescent="0.3">
      <c r="A27" s="215"/>
      <c r="B27" s="215"/>
      <c r="C27" s="215"/>
      <c r="D27" s="215"/>
      <c r="AV27" s="207">
        <v>220900313</v>
      </c>
      <c r="AZ27" s="262"/>
    </row>
    <row r="28" spans="1:63" x14ac:dyDescent="0.3">
      <c r="A28" s="215"/>
      <c r="B28" s="215"/>
      <c r="C28" s="215"/>
      <c r="D28" s="215"/>
      <c r="AV28" s="275">
        <f>AV27/AU18</f>
        <v>0.3304714387711053</v>
      </c>
      <c r="AY28" s="262"/>
      <c r="AZ28" s="262"/>
    </row>
    <row r="29" spans="1:63" x14ac:dyDescent="0.3">
      <c r="A29" s="215"/>
      <c r="B29" s="215"/>
      <c r="C29" s="215"/>
      <c r="D29" s="215"/>
      <c r="E29" s="264"/>
      <c r="AY29" s="266"/>
      <c r="AZ29" s="262"/>
    </row>
    <row r="30" spans="1:63" x14ac:dyDescent="0.3">
      <c r="A30" s="215"/>
      <c r="B30" s="215"/>
      <c r="C30" s="215"/>
      <c r="D30" s="215"/>
      <c r="AY30" s="266"/>
      <c r="AZ30" s="262"/>
    </row>
    <row r="31" spans="1:63" x14ac:dyDescent="0.3">
      <c r="A31" s="215"/>
      <c r="B31" s="215"/>
      <c r="C31" s="215"/>
      <c r="D31" s="215"/>
    </row>
    <row r="32" spans="1:63" x14ac:dyDescent="0.3">
      <c r="A32" s="215"/>
      <c r="B32" s="215"/>
      <c r="C32" s="215"/>
      <c r="D32" s="215"/>
    </row>
    <row r="33" spans="1:52" s="215" customFormat="1" x14ac:dyDescent="0.3">
      <c r="AY33" s="265"/>
      <c r="AZ33" s="265"/>
    </row>
    <row r="34" spans="1:52" s="214" customFormat="1" hidden="1" x14ac:dyDescent="0.3">
      <c r="A34" s="215"/>
      <c r="B34" s="215" t="s">
        <v>392</v>
      </c>
      <c r="C34" s="215"/>
      <c r="D34" s="215"/>
    </row>
    <row r="35" spans="1:52" s="214" customFormat="1" hidden="1" x14ac:dyDescent="0.3">
      <c r="A35" s="215"/>
      <c r="B35" s="215" t="s">
        <v>405</v>
      </c>
      <c r="C35" s="215"/>
      <c r="D35" s="215"/>
    </row>
    <row r="36" spans="1:52" s="214" customFormat="1" hidden="1" x14ac:dyDescent="0.3">
      <c r="A36" s="215"/>
      <c r="B36" s="215" t="s">
        <v>113</v>
      </c>
      <c r="C36" s="215"/>
      <c r="D36" s="215"/>
    </row>
    <row r="37" spans="1:52" s="214" customFormat="1" hidden="1" x14ac:dyDescent="0.3">
      <c r="A37" s="215"/>
      <c r="B37" s="215"/>
      <c r="C37" s="215"/>
      <c r="D37" s="215"/>
    </row>
    <row r="38" spans="1:52" s="214" customFormat="1" hidden="1" x14ac:dyDescent="0.3">
      <c r="A38" s="215"/>
      <c r="B38" s="215"/>
      <c r="C38" s="215"/>
      <c r="D38" s="215"/>
    </row>
    <row r="39" spans="1:52" s="214" customFormat="1" hidden="1" x14ac:dyDescent="0.3">
      <c r="A39" s="215"/>
      <c r="B39" s="216" t="s">
        <v>393</v>
      </c>
      <c r="C39" s="215"/>
      <c r="D39" s="215"/>
    </row>
    <row r="40" spans="1:52" s="214" customFormat="1" hidden="1" x14ac:dyDescent="0.3">
      <c r="A40" s="215"/>
      <c r="B40" s="215" t="s">
        <v>404</v>
      </c>
      <c r="C40" s="215"/>
      <c r="D40" s="215"/>
    </row>
    <row r="41" spans="1:52" s="214" customFormat="1" hidden="1" x14ac:dyDescent="0.3">
      <c r="A41" s="215"/>
      <c r="B41" s="215" t="s">
        <v>395</v>
      </c>
      <c r="C41" s="215"/>
      <c r="D41" s="215"/>
    </row>
    <row r="42" spans="1:52" s="214" customFormat="1" hidden="1" x14ac:dyDescent="0.3">
      <c r="A42" s="215"/>
      <c r="B42" s="215" t="s">
        <v>394</v>
      </c>
      <c r="C42" s="215"/>
      <c r="D42" s="215"/>
    </row>
    <row r="43" spans="1:52" s="214" customFormat="1" hidden="1" x14ac:dyDescent="0.3">
      <c r="A43" s="215"/>
      <c r="B43" s="215"/>
      <c r="C43" s="215"/>
      <c r="D43" s="215"/>
    </row>
    <row r="44" spans="1:52" s="214" customFormat="1" hidden="1" x14ac:dyDescent="0.3">
      <c r="A44" s="215"/>
      <c r="B44" s="215" t="s">
        <v>294</v>
      </c>
      <c r="C44" s="215"/>
      <c r="D44" s="215"/>
    </row>
    <row r="45" spans="1:52" s="214" customFormat="1" hidden="1" x14ac:dyDescent="0.3">
      <c r="A45" s="215"/>
      <c r="B45" s="215" t="s">
        <v>398</v>
      </c>
      <c r="C45" s="215"/>
      <c r="D45" s="215"/>
    </row>
    <row r="46" spans="1:52" s="214" customFormat="1" hidden="1" x14ac:dyDescent="0.3">
      <c r="A46" s="215"/>
      <c r="B46" s="215" t="s">
        <v>403</v>
      </c>
      <c r="C46" s="215"/>
      <c r="D46" s="215"/>
    </row>
    <row r="47" spans="1:52" s="214" customFormat="1" hidden="1" x14ac:dyDescent="0.3">
      <c r="A47" s="215"/>
      <c r="B47" s="215" t="s">
        <v>396</v>
      </c>
      <c r="C47" s="215"/>
      <c r="D47" s="215"/>
    </row>
    <row r="48" spans="1:52" s="214" customFormat="1" hidden="1" x14ac:dyDescent="0.3">
      <c r="A48" s="215"/>
      <c r="B48" s="215" t="s">
        <v>397</v>
      </c>
      <c r="C48" s="215"/>
      <c r="D48" s="215"/>
    </row>
    <row r="49" spans="1:52" s="215" customFormat="1" x14ac:dyDescent="0.3">
      <c r="AY49" s="265"/>
    </row>
    <row r="50" spans="1:52" s="215" customFormat="1" x14ac:dyDescent="0.3">
      <c r="AY50" s="268"/>
      <c r="AZ50" s="265"/>
    </row>
    <row r="51" spans="1:52" s="215" customFormat="1" x14ac:dyDescent="0.3"/>
    <row r="52" spans="1:52" x14ac:dyDescent="0.3">
      <c r="A52" s="215"/>
      <c r="B52" s="215"/>
      <c r="C52" s="215"/>
      <c r="D52" s="215"/>
    </row>
    <row r="53" spans="1:52" x14ac:dyDescent="0.3">
      <c r="A53" s="215"/>
      <c r="B53" s="215"/>
      <c r="C53" s="215"/>
      <c r="D53" s="215"/>
    </row>
    <row r="54" spans="1:52" x14ac:dyDescent="0.3">
      <c r="A54" s="215"/>
      <c r="B54" s="215"/>
      <c r="C54" s="215"/>
      <c r="D54" s="215"/>
    </row>
    <row r="55" spans="1:52" x14ac:dyDescent="0.3">
      <c r="A55" s="215"/>
      <c r="B55" s="215"/>
      <c r="C55" s="215"/>
      <c r="D55" s="215"/>
      <c r="AY55" s="263"/>
    </row>
    <row r="56" spans="1:52" x14ac:dyDescent="0.3">
      <c r="A56" s="215"/>
      <c r="B56" s="215"/>
      <c r="C56" s="215"/>
      <c r="D56" s="215"/>
      <c r="AY56" s="263"/>
    </row>
    <row r="57" spans="1:52" x14ac:dyDescent="0.3">
      <c r="A57" s="215"/>
      <c r="B57" s="215"/>
      <c r="C57" s="215"/>
      <c r="D57" s="215"/>
      <c r="AY57" s="267"/>
    </row>
    <row r="58" spans="1:52" x14ac:dyDescent="0.3">
      <c r="A58" s="215"/>
      <c r="B58" s="215"/>
      <c r="C58" s="215"/>
      <c r="D58" s="215"/>
    </row>
    <row r="59" spans="1:52" x14ac:dyDescent="0.3">
      <c r="A59" s="215"/>
      <c r="B59" s="215"/>
      <c r="C59" s="215"/>
      <c r="D59" s="215"/>
    </row>
    <row r="60" spans="1:52" x14ac:dyDescent="0.3">
      <c r="A60" s="215"/>
      <c r="B60" s="215"/>
      <c r="C60" s="215"/>
      <c r="D60" s="215"/>
      <c r="AZ60" s="262"/>
    </row>
    <row r="61" spans="1:52" x14ac:dyDescent="0.3">
      <c r="A61" s="215"/>
      <c r="B61" s="215"/>
      <c r="C61" s="215"/>
      <c r="D61" s="215"/>
    </row>
  </sheetData>
  <autoFilter ref="A11:BK25" xr:uid="{973DFBF8-76C6-4D78-A3A8-0CBB8B76036D}"/>
  <mergeCells count="59">
    <mergeCell ref="AY15:AY17"/>
    <mergeCell ref="AY18:AY22"/>
    <mergeCell ref="A9:AT9"/>
    <mergeCell ref="AR10:AR11"/>
    <mergeCell ref="AS10:AS11"/>
    <mergeCell ref="AU13:AU14"/>
    <mergeCell ref="AU15:AU17"/>
    <mergeCell ref="AU18:AU22"/>
    <mergeCell ref="AW13:AW14"/>
    <mergeCell ref="AX13:AX14"/>
    <mergeCell ref="AX15:AX17"/>
    <mergeCell ref="AW18:AW22"/>
    <mergeCell ref="AX18:AX22"/>
    <mergeCell ref="AW15:AW17"/>
    <mergeCell ref="G10:P10"/>
    <mergeCell ref="AT10:AT11"/>
    <mergeCell ref="BD1:BK3"/>
    <mergeCell ref="F2:BC2"/>
    <mergeCell ref="F1:BC1"/>
    <mergeCell ref="A4:AT4"/>
    <mergeCell ref="A5:D5"/>
    <mergeCell ref="F5:N5"/>
    <mergeCell ref="O5:BK6"/>
    <mergeCell ref="A6:D6"/>
    <mergeCell ref="F6:N6"/>
    <mergeCell ref="A1:D3"/>
    <mergeCell ref="F3:P3"/>
    <mergeCell ref="Q3:AB3"/>
    <mergeCell ref="AC3:AH3"/>
    <mergeCell ref="AI3:BC3"/>
    <mergeCell ref="BK10:BK11"/>
    <mergeCell ref="AU10:AU11"/>
    <mergeCell ref="AV10:AV11"/>
    <mergeCell ref="A7:AT7"/>
    <mergeCell ref="Q10:AC10"/>
    <mergeCell ref="AD10:AD11"/>
    <mergeCell ref="A10:A11"/>
    <mergeCell ref="B10:B11"/>
    <mergeCell ref="C10:C11"/>
    <mergeCell ref="D10:D11"/>
    <mergeCell ref="E10:E11"/>
    <mergeCell ref="AE10:AE11"/>
    <mergeCell ref="AF10:AQ10"/>
    <mergeCell ref="F10:F11"/>
    <mergeCell ref="A8:BK8"/>
    <mergeCell ref="AU9:BK9"/>
    <mergeCell ref="AW10:BH10"/>
    <mergeCell ref="BI10:BI11"/>
    <mergeCell ref="BJ10:BJ11"/>
    <mergeCell ref="AZ13:AZ14"/>
    <mergeCell ref="AY13:AY14"/>
    <mergeCell ref="AZ15:AZ17"/>
    <mergeCell ref="AZ18:AZ22"/>
    <mergeCell ref="BA13:BA14"/>
    <mergeCell ref="BB13:BB14"/>
    <mergeCell ref="BA15:BA17"/>
    <mergeCell ref="BB15:BB17"/>
    <mergeCell ref="BA18:BA22"/>
    <mergeCell ref="BB18:BB22"/>
  </mergeCells>
  <dataValidations xWindow="196" yWindow="821" count="9">
    <dataValidation type="list" allowBlank="1" showInputMessage="1" showErrorMessage="1" sqref="D15:D17 D22" xr:uid="{646FDA71-AE3E-4948-8668-28EFCE4BD056}">
      <formula1>productoe</formula1>
    </dataValidation>
    <dataValidation type="list" allowBlank="1" showInputMessage="1" showErrorMessage="1" sqref="B15:C22" xr:uid="{85CD1145-2DB9-4310-B2A4-46E23EFF5A18}">
      <formula1>objetivoest</formula1>
    </dataValidation>
    <dataValidation type="list" allowBlank="1" showInputMessage="1" showErrorMessage="1" sqref="F18:F22" xr:uid="{226E6425-06F8-4682-90D1-B4145036A36F}">
      <formula1>indicador</formula1>
    </dataValidation>
    <dataValidation type="list" allowBlank="1" showInputMessage="1" showErrorMessage="1" sqref="D18:D22" xr:uid="{61C7642C-E990-4B87-AAA2-F6EFD50D77B4}">
      <formula1>a</formula1>
    </dataValidation>
    <dataValidation allowBlank="1" showInputMessage="1" showErrorMessage="1" prompt="La meta se define en número o porcentaje. Y describir a que hace referencia. Ejemplo: 16 proyectos, 6 puntos, 100% de solicitudes atendidas." sqref="I15:I22" xr:uid="{E6567604-C79D-451D-993B-6466A783B17C}"/>
    <dataValidation type="list" allowBlank="1" showInputMessage="1" showErrorMessage="1" sqref="H15:H22" xr:uid="{9782A6FC-8A24-424E-951F-1929A74A46F4}">
      <formula1>cmetas</formula1>
    </dataValidation>
    <dataValidation type="list" allowBlank="1" showInputMessage="1" showErrorMessage="1" sqref="H12:H14" xr:uid="{00000000-0002-0000-0000-000000000000}">
      <formula1>$B$35:$B$36</formula1>
    </dataValidation>
    <dataValidation type="list" allowBlank="1" showInputMessage="1" showErrorMessage="1" sqref="K12:K14" xr:uid="{00000000-0002-0000-0000-000001000000}">
      <formula1>$B$40:$B$42</formula1>
    </dataValidation>
    <dataValidation type="list" allowBlank="1" showInputMessage="1" showErrorMessage="1" sqref="L12:L14" xr:uid="{00000000-0002-0000-0000-000002000000}">
      <formula1>$B$45:$B$48</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6E63-3934-4A4C-A7DE-3CCB78CF179F}">
  <dimension ref="C5:V13"/>
  <sheetViews>
    <sheetView topLeftCell="A2" zoomScale="90" zoomScaleNormal="90" workbookViewId="0">
      <selection activeCell="E2" sqref="E2"/>
    </sheetView>
  </sheetViews>
  <sheetFormatPr baseColWidth="10" defaultRowHeight="15" x14ac:dyDescent="0.25"/>
  <cols>
    <col min="3" max="3" width="37.28515625" customWidth="1"/>
    <col min="4" max="4" width="22" customWidth="1"/>
    <col min="5" max="5" width="36.7109375" customWidth="1"/>
    <col min="6" max="6" width="19.28515625" customWidth="1"/>
    <col min="7" max="7" width="38.7109375" customWidth="1"/>
  </cols>
  <sheetData>
    <row r="5" spans="3:22" x14ac:dyDescent="0.25">
      <c r="C5" s="234" t="s">
        <v>144</v>
      </c>
      <c r="D5" s="234" t="s">
        <v>442</v>
      </c>
      <c r="E5" s="234" t="s">
        <v>205</v>
      </c>
    </row>
    <row r="6" spans="3:22" ht="42.75" x14ac:dyDescent="0.25">
      <c r="C6" s="420" t="s">
        <v>422</v>
      </c>
      <c r="D6" s="418" t="s">
        <v>433</v>
      </c>
      <c r="E6" s="235" t="s">
        <v>436</v>
      </c>
      <c r="F6" s="421" t="s">
        <v>445</v>
      </c>
      <c r="G6" s="184" t="s">
        <v>295</v>
      </c>
      <c r="H6" s="184" t="s">
        <v>296</v>
      </c>
      <c r="I6" s="185" t="s">
        <v>297</v>
      </c>
      <c r="J6" s="187" t="s">
        <v>6</v>
      </c>
      <c r="K6" s="187" t="s">
        <v>7</v>
      </c>
      <c r="L6" s="187" t="s">
        <v>8</v>
      </c>
      <c r="M6" s="187" t="s">
        <v>9</v>
      </c>
      <c r="N6" s="187" t="s">
        <v>10</v>
      </c>
      <c r="O6" s="187" t="s">
        <v>11</v>
      </c>
      <c r="P6" s="187" t="s">
        <v>12</v>
      </c>
      <c r="Q6" s="187" t="s">
        <v>13</v>
      </c>
      <c r="R6" s="187" t="s">
        <v>14</v>
      </c>
      <c r="S6" s="187" t="s">
        <v>15</v>
      </c>
      <c r="T6" s="187" t="s">
        <v>16</v>
      </c>
      <c r="U6" s="187" t="s">
        <v>17</v>
      </c>
      <c r="V6" s="188" t="s">
        <v>299</v>
      </c>
    </row>
    <row r="7" spans="3:22" ht="306" x14ac:dyDescent="0.25">
      <c r="C7" s="420"/>
      <c r="D7" s="418"/>
      <c r="E7" s="235" t="s">
        <v>424</v>
      </c>
      <c r="F7" s="421"/>
      <c r="G7" s="229" t="s">
        <v>446</v>
      </c>
      <c r="H7" s="144">
        <v>44228</v>
      </c>
      <c r="I7" s="144">
        <v>44561</v>
      </c>
      <c r="J7" s="241">
        <v>0.05</v>
      </c>
      <c r="K7" s="241">
        <v>0.1</v>
      </c>
      <c r="L7" s="242">
        <v>8.5000000000000006E-2</v>
      </c>
      <c r="M7" s="242">
        <v>8.5000000000000006E-2</v>
      </c>
      <c r="N7" s="242">
        <v>8.5000000000000006E-2</v>
      </c>
      <c r="O7" s="242">
        <v>8.5000000000000006E-2</v>
      </c>
      <c r="P7" s="242">
        <v>8.5000000000000006E-2</v>
      </c>
      <c r="Q7" s="242">
        <v>8.5000000000000006E-2</v>
      </c>
      <c r="R7" s="242">
        <v>8.5000000000000006E-2</v>
      </c>
      <c r="S7" s="242">
        <v>8.5000000000000006E-2</v>
      </c>
      <c r="T7" s="242">
        <v>8.5000000000000006E-2</v>
      </c>
      <c r="U7" s="242">
        <v>8.5000000000000006E-2</v>
      </c>
    </row>
    <row r="8" spans="3:22" ht="30" x14ac:dyDescent="0.25">
      <c r="C8" s="420"/>
      <c r="D8" s="418"/>
      <c r="E8" s="235" t="s">
        <v>439</v>
      </c>
      <c r="F8" s="421"/>
      <c r="G8" s="219" t="s">
        <v>417</v>
      </c>
      <c r="H8" s="144">
        <v>44228</v>
      </c>
      <c r="I8" s="144">
        <v>44560</v>
      </c>
      <c r="O8" s="239">
        <v>0.6</v>
      </c>
      <c r="U8" s="239">
        <v>0.4</v>
      </c>
    </row>
    <row r="9" spans="3:22" ht="180" x14ac:dyDescent="0.25">
      <c r="C9" s="420"/>
      <c r="D9" s="418"/>
      <c r="E9" s="235" t="s">
        <v>447</v>
      </c>
      <c r="F9" s="233" t="s">
        <v>444</v>
      </c>
      <c r="G9" s="218" t="s">
        <v>415</v>
      </c>
      <c r="H9" s="144">
        <v>44208</v>
      </c>
      <c r="I9" s="144">
        <v>44561</v>
      </c>
      <c r="J9" s="239">
        <v>0.09</v>
      </c>
      <c r="K9" s="239">
        <v>0.09</v>
      </c>
      <c r="L9" s="240">
        <v>8.3299999999999999E-2</v>
      </c>
      <c r="M9" s="240">
        <v>8.3299999999999999E-2</v>
      </c>
      <c r="N9" s="240">
        <v>8.3299999999999999E-2</v>
      </c>
      <c r="O9" s="240">
        <v>8.3299999999999999E-2</v>
      </c>
      <c r="P9" s="240">
        <v>8.3299999999999999E-2</v>
      </c>
      <c r="Q9" s="240">
        <v>8.3299999999999999E-2</v>
      </c>
      <c r="R9" s="240">
        <v>8.3299999999999999E-2</v>
      </c>
      <c r="S9" s="240">
        <v>8.3299999999999999E-2</v>
      </c>
      <c r="T9" s="240">
        <v>8.3299999999999999E-2</v>
      </c>
      <c r="U9" s="240">
        <v>8.3299999999999999E-2</v>
      </c>
    </row>
    <row r="10" spans="3:22" ht="28.5" x14ac:dyDescent="0.25">
      <c r="C10" s="420"/>
      <c r="D10" s="419" t="s">
        <v>432</v>
      </c>
      <c r="E10" s="236" t="s">
        <v>431</v>
      </c>
      <c r="F10" s="421" t="s">
        <v>443</v>
      </c>
    </row>
    <row r="11" spans="3:22" ht="28.5" x14ac:dyDescent="0.25">
      <c r="C11" s="420"/>
      <c r="D11" s="419"/>
      <c r="E11" s="237" t="s">
        <v>440</v>
      </c>
      <c r="F11" s="421"/>
    </row>
    <row r="12" spans="3:22" ht="28.5" x14ac:dyDescent="0.25">
      <c r="C12" s="420"/>
      <c r="D12" s="419"/>
      <c r="E12" s="236" t="s">
        <v>418</v>
      </c>
      <c r="F12" s="421"/>
    </row>
    <row r="13" spans="3:22" ht="42.75" x14ac:dyDescent="0.25">
      <c r="C13" s="420"/>
      <c r="D13" s="238" t="s">
        <v>438</v>
      </c>
      <c r="E13" s="238" t="s">
        <v>441</v>
      </c>
      <c r="F13" s="233" t="s">
        <v>445</v>
      </c>
    </row>
  </sheetData>
  <mergeCells count="5">
    <mergeCell ref="D6:D9"/>
    <mergeCell ref="D10:D12"/>
    <mergeCell ref="C6:C13"/>
    <mergeCell ref="F10:F12"/>
    <mergeCell ref="F6:F8"/>
  </mergeCells>
  <dataValidations count="1">
    <dataValidation type="list" allowBlank="1" showInputMessage="1" showErrorMessage="1" sqref="D13" xr:uid="{F0B99A5F-918C-40F7-8D13-0699ED45439B}">
      <formula1>indicador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24" zoomScale="91" zoomScaleNormal="91" workbookViewId="0">
      <selection activeCell="K27" sqref="K27"/>
    </sheetView>
  </sheetViews>
  <sheetFormatPr baseColWidth="10" defaultColWidth="11.42578125" defaultRowHeight="13.5" x14ac:dyDescent="0.25"/>
  <cols>
    <col min="1" max="1" width="1" style="189" customWidth="1"/>
    <col min="2" max="4" width="12.7109375" style="189" customWidth="1"/>
    <col min="5" max="10" width="20.7109375" style="189" customWidth="1"/>
    <col min="11" max="11" width="32.7109375" style="189" customWidth="1"/>
    <col min="12" max="12" width="1" style="189" customWidth="1"/>
    <col min="13" max="16384" width="11.42578125" style="189"/>
  </cols>
  <sheetData>
    <row r="1" spans="2:11" ht="6" customHeight="1" thickBot="1" x14ac:dyDescent="0.3"/>
    <row r="2" spans="2:11" ht="26.25" customHeight="1" thickBot="1" x14ac:dyDescent="0.3">
      <c r="B2" s="425" t="s">
        <v>317</v>
      </c>
      <c r="C2" s="426"/>
      <c r="D2" s="426"/>
      <c r="E2" s="426"/>
      <c r="F2" s="426"/>
      <c r="G2" s="426"/>
      <c r="H2" s="426"/>
      <c r="I2" s="426"/>
      <c r="J2" s="426"/>
      <c r="K2" s="427"/>
    </row>
    <row r="3" spans="2:11" ht="7.5" customHeight="1" thickBot="1" x14ac:dyDescent="0.3"/>
    <row r="4" spans="2:11" ht="21" customHeight="1" thickBot="1" x14ac:dyDescent="0.3">
      <c r="B4" s="428" t="s">
        <v>318</v>
      </c>
      <c r="C4" s="429"/>
      <c r="D4" s="429"/>
      <c r="E4" s="430" t="s">
        <v>337</v>
      </c>
      <c r="F4" s="430"/>
      <c r="G4" s="430"/>
      <c r="H4" s="430"/>
      <c r="I4" s="430"/>
      <c r="J4" s="430"/>
      <c r="K4" s="431"/>
    </row>
    <row r="5" spans="2:11" ht="7.5" customHeight="1" thickBot="1" x14ac:dyDescent="0.3">
      <c r="B5" s="201"/>
      <c r="C5" s="201"/>
      <c r="D5" s="201"/>
      <c r="E5" s="201"/>
      <c r="F5" s="201"/>
      <c r="G5" s="201"/>
      <c r="H5" s="201"/>
      <c r="I5" s="201"/>
      <c r="J5" s="201"/>
      <c r="K5" s="201"/>
    </row>
    <row r="6" spans="2:11" ht="21" customHeight="1" thickBot="1" x14ac:dyDescent="0.3">
      <c r="B6" s="428" t="s">
        <v>319</v>
      </c>
      <c r="C6" s="429"/>
      <c r="D6" s="429"/>
      <c r="E6" s="432" t="s">
        <v>349</v>
      </c>
      <c r="F6" s="432"/>
      <c r="G6" s="432"/>
      <c r="H6" s="432"/>
      <c r="I6" s="432"/>
      <c r="J6" s="432"/>
      <c r="K6" s="433"/>
    </row>
    <row r="7" spans="2:11" ht="7.5" customHeight="1" thickBot="1" x14ac:dyDescent="0.3">
      <c r="B7" s="201"/>
      <c r="C7" s="201"/>
      <c r="D7" s="201"/>
      <c r="E7" s="201"/>
      <c r="F7" s="201"/>
      <c r="G7" s="201"/>
      <c r="H7" s="201"/>
      <c r="I7" s="201"/>
      <c r="J7" s="201"/>
      <c r="K7" s="201"/>
    </row>
    <row r="8" spans="2:11" ht="22.35" customHeight="1" thickBot="1" x14ac:dyDescent="0.3">
      <c r="B8" s="422" t="s">
        <v>338</v>
      </c>
      <c r="C8" s="423"/>
      <c r="D8" s="423"/>
      <c r="E8" s="423"/>
      <c r="F8" s="423"/>
      <c r="G8" s="423"/>
      <c r="H8" s="423"/>
      <c r="I8" s="423"/>
      <c r="J8" s="423"/>
      <c r="K8" s="424"/>
    </row>
    <row r="9" spans="2:11" ht="7.5" customHeight="1" thickBot="1" x14ac:dyDescent="0.3"/>
    <row r="10" spans="2:11" ht="21" customHeight="1" thickBot="1" x14ac:dyDescent="0.3">
      <c r="B10" s="425" t="s">
        <v>340</v>
      </c>
      <c r="C10" s="426"/>
      <c r="D10" s="426"/>
      <c r="E10" s="426"/>
      <c r="F10" s="426"/>
      <c r="G10" s="426"/>
      <c r="H10" s="426"/>
      <c r="I10" s="426"/>
      <c r="J10" s="426"/>
      <c r="K10" s="427"/>
    </row>
    <row r="11" spans="2:11" ht="20.25" customHeight="1" thickBot="1" x14ac:dyDescent="0.3">
      <c r="B11" s="434" t="s">
        <v>320</v>
      </c>
      <c r="C11" s="435"/>
      <c r="D11" s="435"/>
      <c r="E11" s="435"/>
      <c r="F11" s="435"/>
      <c r="G11" s="435"/>
      <c r="H11" s="435"/>
      <c r="I11" s="435"/>
      <c r="J11" s="435"/>
      <c r="K11" s="436"/>
    </row>
    <row r="12" spans="2:11" ht="20.25" customHeight="1" thickBot="1" x14ac:dyDescent="0.3">
      <c r="B12" s="437" t="s">
        <v>321</v>
      </c>
      <c r="C12" s="438"/>
      <c r="D12" s="438"/>
      <c r="E12" s="438" t="s">
        <v>322</v>
      </c>
      <c r="F12" s="438"/>
      <c r="G12" s="438"/>
      <c r="H12" s="438"/>
      <c r="I12" s="438"/>
      <c r="J12" s="438"/>
      <c r="K12" s="202" t="s">
        <v>323</v>
      </c>
    </row>
    <row r="13" spans="2:11" ht="17.25" customHeight="1" x14ac:dyDescent="0.25">
      <c r="B13" s="439" t="s">
        <v>324</v>
      </c>
      <c r="C13" s="440"/>
      <c r="D13" s="440"/>
      <c r="E13" s="441" t="s">
        <v>325</v>
      </c>
      <c r="F13" s="441"/>
      <c r="G13" s="441"/>
      <c r="H13" s="441"/>
      <c r="I13" s="441"/>
      <c r="J13" s="441"/>
      <c r="K13" s="190" t="s">
        <v>326</v>
      </c>
    </row>
    <row r="14" spans="2:11" ht="17.25" customHeight="1" x14ac:dyDescent="0.25">
      <c r="B14" s="442" t="s">
        <v>341</v>
      </c>
      <c r="C14" s="443"/>
      <c r="D14" s="443"/>
      <c r="E14" s="444" t="s">
        <v>378</v>
      </c>
      <c r="F14" s="444"/>
      <c r="G14" s="444"/>
      <c r="H14" s="444"/>
      <c r="I14" s="444"/>
      <c r="J14" s="444"/>
      <c r="K14" s="192" t="s">
        <v>327</v>
      </c>
    </row>
    <row r="15" spans="2:11" ht="17.25" customHeight="1" x14ac:dyDescent="0.25">
      <c r="B15" s="442" t="s">
        <v>328</v>
      </c>
      <c r="C15" s="443"/>
      <c r="D15" s="443"/>
      <c r="E15" s="444" t="s">
        <v>379</v>
      </c>
      <c r="F15" s="444"/>
      <c r="G15" s="444"/>
      <c r="H15" s="444"/>
      <c r="I15" s="444"/>
      <c r="J15" s="444"/>
      <c r="K15" s="192" t="s">
        <v>327</v>
      </c>
    </row>
    <row r="16" spans="2:11" ht="7.5" customHeight="1" thickBot="1" x14ac:dyDescent="0.3"/>
    <row r="17" spans="2:11" ht="19.5" customHeight="1" thickBot="1" x14ac:dyDescent="0.3">
      <c r="B17" s="451" t="s">
        <v>339</v>
      </c>
      <c r="C17" s="452"/>
      <c r="D17" s="452"/>
      <c r="E17" s="452"/>
      <c r="F17" s="452"/>
      <c r="G17" s="452"/>
      <c r="H17" s="452"/>
      <c r="I17" s="452"/>
      <c r="J17" s="452"/>
      <c r="K17" s="453"/>
    </row>
    <row r="18" spans="2:11" ht="21" customHeight="1" thickBot="1" x14ac:dyDescent="0.3">
      <c r="B18" s="434" t="s">
        <v>320</v>
      </c>
      <c r="C18" s="435"/>
      <c r="D18" s="435"/>
      <c r="E18" s="435"/>
      <c r="F18" s="435"/>
      <c r="G18" s="435"/>
      <c r="H18" s="435"/>
      <c r="I18" s="435"/>
      <c r="J18" s="435"/>
      <c r="K18" s="436"/>
    </row>
    <row r="19" spans="2:11" ht="21" customHeight="1" x14ac:dyDescent="0.25">
      <c r="B19" s="454" t="s">
        <v>321</v>
      </c>
      <c r="C19" s="455"/>
      <c r="D19" s="455"/>
      <c r="E19" s="455" t="s">
        <v>322</v>
      </c>
      <c r="F19" s="455"/>
      <c r="G19" s="455"/>
      <c r="H19" s="455"/>
      <c r="I19" s="455"/>
      <c r="J19" s="455"/>
      <c r="K19" s="203" t="s">
        <v>323</v>
      </c>
    </row>
    <row r="20" spans="2:11" ht="33" customHeight="1" x14ac:dyDescent="0.25">
      <c r="B20" s="445" t="s">
        <v>350</v>
      </c>
      <c r="C20" s="446"/>
      <c r="D20" s="446"/>
      <c r="E20" s="447" t="s">
        <v>355</v>
      </c>
      <c r="F20" s="447"/>
      <c r="G20" s="447"/>
      <c r="H20" s="447"/>
      <c r="I20" s="447"/>
      <c r="J20" s="447"/>
      <c r="K20" s="198" t="s">
        <v>326</v>
      </c>
    </row>
    <row r="21" spans="2:11" ht="33" customHeight="1" x14ac:dyDescent="0.25">
      <c r="B21" s="445" t="s">
        <v>216</v>
      </c>
      <c r="C21" s="446"/>
      <c r="D21" s="446"/>
      <c r="E21" s="456" t="s">
        <v>354</v>
      </c>
      <c r="F21" s="456"/>
      <c r="G21" s="456"/>
      <c r="H21" s="456"/>
      <c r="I21" s="456"/>
      <c r="J21" s="456"/>
      <c r="K21" s="198" t="s">
        <v>326</v>
      </c>
    </row>
    <row r="22" spans="2:11" ht="33" customHeight="1" x14ac:dyDescent="0.25">
      <c r="B22" s="445" t="s">
        <v>353</v>
      </c>
      <c r="C22" s="446"/>
      <c r="D22" s="446"/>
      <c r="E22" s="457" t="s">
        <v>356</v>
      </c>
      <c r="F22" s="447"/>
      <c r="G22" s="447"/>
      <c r="H22" s="447"/>
      <c r="I22" s="447"/>
      <c r="J22" s="447"/>
      <c r="K22" s="198" t="s">
        <v>326</v>
      </c>
    </row>
    <row r="23" spans="2:11" ht="33" customHeight="1" x14ac:dyDescent="0.25">
      <c r="B23" s="445" t="s">
        <v>352</v>
      </c>
      <c r="C23" s="446"/>
      <c r="D23" s="446"/>
      <c r="E23" s="456" t="s">
        <v>344</v>
      </c>
      <c r="F23" s="456"/>
      <c r="G23" s="456"/>
      <c r="H23" s="456"/>
      <c r="I23" s="456"/>
      <c r="J23" s="456"/>
      <c r="K23" s="198" t="s">
        <v>326</v>
      </c>
    </row>
    <row r="24" spans="2:11" ht="81" customHeight="1" x14ac:dyDescent="0.25">
      <c r="B24" s="445" t="s">
        <v>351</v>
      </c>
      <c r="C24" s="446"/>
      <c r="D24" s="446"/>
      <c r="E24" s="456" t="s">
        <v>357</v>
      </c>
      <c r="F24" s="456"/>
      <c r="G24" s="456"/>
      <c r="H24" s="456"/>
      <c r="I24" s="456"/>
      <c r="J24" s="456"/>
      <c r="K24" s="193" t="s">
        <v>390</v>
      </c>
    </row>
    <row r="25" spans="2:11" ht="33" customHeight="1" x14ac:dyDescent="0.25">
      <c r="B25" s="470" t="s">
        <v>313</v>
      </c>
      <c r="C25" s="471"/>
      <c r="D25" s="471"/>
      <c r="E25" s="457" t="s">
        <v>348</v>
      </c>
      <c r="F25" s="447"/>
      <c r="G25" s="447"/>
      <c r="H25" s="447"/>
      <c r="I25" s="447"/>
      <c r="J25" s="447"/>
      <c r="K25" s="191" t="s">
        <v>359</v>
      </c>
    </row>
    <row r="26" spans="2:11" ht="33" customHeight="1" x14ac:dyDescent="0.25">
      <c r="B26" s="468" t="s">
        <v>289</v>
      </c>
      <c r="C26" s="469"/>
      <c r="D26" s="469"/>
      <c r="E26" s="457" t="s">
        <v>360</v>
      </c>
      <c r="F26" s="457"/>
      <c r="G26" s="457"/>
      <c r="H26" s="457"/>
      <c r="I26" s="457"/>
      <c r="J26" s="457"/>
      <c r="K26" s="191" t="s">
        <v>330</v>
      </c>
    </row>
    <row r="27" spans="2:11" ht="33" customHeight="1" x14ac:dyDescent="0.25">
      <c r="B27" s="468" t="s">
        <v>290</v>
      </c>
      <c r="C27" s="469"/>
      <c r="D27" s="469"/>
      <c r="E27" s="456" t="s">
        <v>358</v>
      </c>
      <c r="F27" s="456"/>
      <c r="G27" s="456"/>
      <c r="H27" s="456"/>
      <c r="I27" s="456"/>
      <c r="J27" s="456"/>
      <c r="K27" s="199" t="s">
        <v>334</v>
      </c>
    </row>
    <row r="28" spans="2:11" ht="33" customHeight="1" x14ac:dyDescent="0.25">
      <c r="B28" s="468" t="s">
        <v>291</v>
      </c>
      <c r="C28" s="469"/>
      <c r="D28" s="469"/>
      <c r="E28" s="456" t="s">
        <v>391</v>
      </c>
      <c r="F28" s="444"/>
      <c r="G28" s="444"/>
      <c r="H28" s="444"/>
      <c r="I28" s="444"/>
      <c r="J28" s="444"/>
      <c r="K28" s="193" t="s">
        <v>380</v>
      </c>
    </row>
    <row r="29" spans="2:11" ht="56.85" customHeight="1" x14ac:dyDescent="0.25">
      <c r="B29" s="468" t="s">
        <v>292</v>
      </c>
      <c r="C29" s="469"/>
      <c r="D29" s="469"/>
      <c r="E29" s="457" t="s">
        <v>361</v>
      </c>
      <c r="F29" s="447"/>
      <c r="G29" s="447"/>
      <c r="H29" s="447"/>
      <c r="I29" s="447"/>
      <c r="J29" s="447"/>
      <c r="K29" s="191" t="s">
        <v>329</v>
      </c>
    </row>
    <row r="30" spans="2:11" ht="33" customHeight="1" x14ac:dyDescent="0.25">
      <c r="B30" s="468" t="s">
        <v>293</v>
      </c>
      <c r="C30" s="469"/>
      <c r="D30" s="469"/>
      <c r="E30" s="457" t="s">
        <v>362</v>
      </c>
      <c r="F30" s="447"/>
      <c r="G30" s="447"/>
      <c r="H30" s="447"/>
      <c r="I30" s="447"/>
      <c r="J30" s="447"/>
      <c r="K30" s="198" t="s">
        <v>326</v>
      </c>
    </row>
    <row r="31" spans="2:11" ht="33" customHeight="1" x14ac:dyDescent="0.25">
      <c r="B31" s="468" t="s">
        <v>294</v>
      </c>
      <c r="C31" s="469"/>
      <c r="D31" s="469"/>
      <c r="E31" s="456" t="s">
        <v>363</v>
      </c>
      <c r="F31" s="456"/>
      <c r="G31" s="456"/>
      <c r="H31" s="456"/>
      <c r="I31" s="456"/>
      <c r="J31" s="456"/>
      <c r="K31" s="199" t="s">
        <v>334</v>
      </c>
    </row>
    <row r="32" spans="2:11" ht="33" customHeight="1" x14ac:dyDescent="0.25">
      <c r="B32" s="468" t="s">
        <v>295</v>
      </c>
      <c r="C32" s="469"/>
      <c r="D32" s="469"/>
      <c r="E32" s="456" t="s">
        <v>364</v>
      </c>
      <c r="F32" s="456"/>
      <c r="G32" s="456"/>
      <c r="H32" s="456"/>
      <c r="I32" s="456"/>
      <c r="J32" s="456"/>
      <c r="K32" s="194" t="s">
        <v>335</v>
      </c>
    </row>
    <row r="33" spans="2:11" ht="33" customHeight="1" x14ac:dyDescent="0.25">
      <c r="B33" s="468" t="s">
        <v>296</v>
      </c>
      <c r="C33" s="469"/>
      <c r="D33" s="469"/>
      <c r="E33" s="456" t="s">
        <v>331</v>
      </c>
      <c r="F33" s="456"/>
      <c r="G33" s="456"/>
      <c r="H33" s="456"/>
      <c r="I33" s="456"/>
      <c r="J33" s="456"/>
      <c r="K33" s="194" t="s">
        <v>332</v>
      </c>
    </row>
    <row r="34" spans="2:11" ht="33" customHeight="1" x14ac:dyDescent="0.25">
      <c r="B34" s="468" t="s">
        <v>297</v>
      </c>
      <c r="C34" s="469"/>
      <c r="D34" s="469"/>
      <c r="E34" s="456" t="s">
        <v>333</v>
      </c>
      <c r="F34" s="456"/>
      <c r="G34" s="456"/>
      <c r="H34" s="456"/>
      <c r="I34" s="456"/>
      <c r="J34" s="456"/>
      <c r="K34" s="194" t="s">
        <v>332</v>
      </c>
    </row>
    <row r="35" spans="2:11" ht="33" customHeight="1" x14ac:dyDescent="0.25">
      <c r="B35" s="468" t="s">
        <v>298</v>
      </c>
      <c r="C35" s="469"/>
      <c r="D35" s="469"/>
      <c r="E35" s="457" t="s">
        <v>336</v>
      </c>
      <c r="F35" s="457"/>
      <c r="G35" s="457"/>
      <c r="H35" s="457"/>
      <c r="I35" s="457"/>
      <c r="J35" s="457"/>
      <c r="K35" s="213" t="s">
        <v>376</v>
      </c>
    </row>
    <row r="36" spans="2:11" ht="33" customHeight="1" x14ac:dyDescent="0.25">
      <c r="B36" s="468" t="s">
        <v>314</v>
      </c>
      <c r="C36" s="469"/>
      <c r="D36" s="469"/>
      <c r="E36" s="447" t="s">
        <v>365</v>
      </c>
      <c r="F36" s="447"/>
      <c r="G36" s="447"/>
      <c r="H36" s="447"/>
      <c r="I36" s="447"/>
      <c r="J36" s="447"/>
      <c r="K36" s="191" t="s">
        <v>359</v>
      </c>
    </row>
    <row r="37" spans="2:11" ht="33" customHeight="1" x14ac:dyDescent="0.25">
      <c r="B37" s="474" t="s">
        <v>371</v>
      </c>
      <c r="C37" s="475"/>
      <c r="D37" s="476"/>
      <c r="E37" s="477" t="s">
        <v>377</v>
      </c>
      <c r="F37" s="478"/>
      <c r="G37" s="478"/>
      <c r="H37" s="478"/>
      <c r="I37" s="478"/>
      <c r="J37" s="479"/>
      <c r="K37" s="200" t="s">
        <v>372</v>
      </c>
    </row>
    <row r="38" spans="2:11" ht="33" customHeight="1" x14ac:dyDescent="0.25">
      <c r="B38" s="468" t="s">
        <v>300</v>
      </c>
      <c r="C38" s="469"/>
      <c r="D38" s="469"/>
      <c r="E38" s="447" t="s">
        <v>386</v>
      </c>
      <c r="F38" s="447"/>
      <c r="G38" s="447"/>
      <c r="H38" s="447"/>
      <c r="I38" s="447"/>
      <c r="J38" s="447"/>
      <c r="K38" s="194" t="s">
        <v>335</v>
      </c>
    </row>
    <row r="39" spans="2:11" ht="33" customHeight="1" x14ac:dyDescent="0.25">
      <c r="B39" s="468" t="s">
        <v>345</v>
      </c>
      <c r="C39" s="469"/>
      <c r="D39" s="469"/>
      <c r="E39" s="457" t="s">
        <v>387</v>
      </c>
      <c r="F39" s="447"/>
      <c r="G39" s="447"/>
      <c r="H39" s="447"/>
      <c r="I39" s="447"/>
      <c r="J39" s="447"/>
      <c r="K39" s="194" t="s">
        <v>335</v>
      </c>
    </row>
    <row r="40" spans="2:11" ht="33" customHeight="1" x14ac:dyDescent="0.25">
      <c r="B40" s="472" t="s">
        <v>305</v>
      </c>
      <c r="C40" s="473"/>
      <c r="D40" s="473"/>
      <c r="E40" s="460" t="s">
        <v>366</v>
      </c>
      <c r="F40" s="460"/>
      <c r="G40" s="460"/>
      <c r="H40" s="460"/>
      <c r="I40" s="460"/>
      <c r="J40" s="460"/>
      <c r="K40" s="191" t="s">
        <v>367</v>
      </c>
    </row>
    <row r="41" spans="2:11" ht="33" customHeight="1" x14ac:dyDescent="0.25">
      <c r="B41" s="461" t="s">
        <v>346</v>
      </c>
      <c r="C41" s="462"/>
      <c r="D41" s="462"/>
      <c r="E41" s="460" t="s">
        <v>388</v>
      </c>
      <c r="F41" s="460"/>
      <c r="G41" s="460"/>
      <c r="H41" s="460"/>
      <c r="I41" s="460"/>
      <c r="J41" s="460"/>
      <c r="K41" s="191" t="s">
        <v>367</v>
      </c>
    </row>
    <row r="42" spans="2:11" ht="33" customHeight="1" x14ac:dyDescent="0.25">
      <c r="B42" s="461" t="s">
        <v>347</v>
      </c>
      <c r="C42" s="462"/>
      <c r="D42" s="462"/>
      <c r="E42" s="460" t="s">
        <v>385</v>
      </c>
      <c r="F42" s="460"/>
      <c r="G42" s="460"/>
      <c r="H42" s="460"/>
      <c r="I42" s="460"/>
      <c r="J42" s="460"/>
      <c r="K42" s="191" t="s">
        <v>367</v>
      </c>
    </row>
    <row r="43" spans="2:11" ht="33" customHeight="1" thickBot="1" x14ac:dyDescent="0.3">
      <c r="B43" s="461" t="s">
        <v>304</v>
      </c>
      <c r="C43" s="462"/>
      <c r="D43" s="462"/>
      <c r="E43" s="460" t="s">
        <v>384</v>
      </c>
      <c r="F43" s="460"/>
      <c r="G43" s="460"/>
      <c r="H43" s="460"/>
      <c r="I43" s="460"/>
      <c r="J43" s="460"/>
      <c r="K43" s="191" t="s">
        <v>367</v>
      </c>
    </row>
    <row r="44" spans="2:11" ht="33" customHeight="1" thickBot="1" x14ac:dyDescent="0.3">
      <c r="B44" s="465" t="s">
        <v>389</v>
      </c>
      <c r="C44" s="466"/>
      <c r="D44" s="466"/>
      <c r="E44" s="466"/>
      <c r="F44" s="466"/>
      <c r="G44" s="466"/>
      <c r="H44" s="466"/>
      <c r="I44" s="466"/>
      <c r="J44" s="466"/>
      <c r="K44" s="467"/>
    </row>
    <row r="45" spans="2:11" ht="33" customHeight="1" thickBot="1" x14ac:dyDescent="0.3">
      <c r="B45" s="434" t="s">
        <v>320</v>
      </c>
      <c r="C45" s="435"/>
      <c r="D45" s="435"/>
      <c r="E45" s="435"/>
      <c r="F45" s="435"/>
      <c r="G45" s="435"/>
      <c r="H45" s="435"/>
      <c r="I45" s="435"/>
      <c r="J45" s="435"/>
      <c r="K45" s="436"/>
    </row>
    <row r="46" spans="2:11" ht="26.1" customHeight="1" x14ac:dyDescent="0.25">
      <c r="B46" s="454" t="s">
        <v>321</v>
      </c>
      <c r="C46" s="455"/>
      <c r="D46" s="455"/>
      <c r="E46" s="455" t="s">
        <v>322</v>
      </c>
      <c r="F46" s="455"/>
      <c r="G46" s="455"/>
      <c r="H46" s="455"/>
      <c r="I46" s="455"/>
      <c r="J46" s="455"/>
      <c r="K46" s="203" t="s">
        <v>323</v>
      </c>
    </row>
    <row r="47" spans="2:11" ht="33" customHeight="1" x14ac:dyDescent="0.25">
      <c r="B47" s="463" t="s">
        <v>306</v>
      </c>
      <c r="C47" s="464"/>
      <c r="D47" s="464"/>
      <c r="E47" s="447" t="s">
        <v>383</v>
      </c>
      <c r="F47" s="447"/>
      <c r="G47" s="447"/>
      <c r="H47" s="447"/>
      <c r="I47" s="447"/>
      <c r="J47" s="447"/>
      <c r="K47" s="194" t="s">
        <v>368</v>
      </c>
    </row>
    <row r="48" spans="2:11" ht="33" customHeight="1" x14ac:dyDescent="0.25">
      <c r="B48" s="463" t="s">
        <v>307</v>
      </c>
      <c r="C48" s="464"/>
      <c r="D48" s="464"/>
      <c r="E48" s="460" t="s">
        <v>382</v>
      </c>
      <c r="F48" s="460"/>
      <c r="G48" s="460"/>
      <c r="H48" s="460"/>
      <c r="I48" s="460"/>
      <c r="J48" s="460"/>
      <c r="K48" s="198" t="s">
        <v>326</v>
      </c>
    </row>
    <row r="49" spans="2:11" ht="33" customHeight="1" x14ac:dyDescent="0.25">
      <c r="B49" s="458" t="s">
        <v>308</v>
      </c>
      <c r="C49" s="459"/>
      <c r="D49" s="459"/>
      <c r="E49" s="460" t="s">
        <v>369</v>
      </c>
      <c r="F49" s="460"/>
      <c r="G49" s="460"/>
      <c r="H49" s="460"/>
      <c r="I49" s="460"/>
      <c r="J49" s="460"/>
      <c r="K49" s="191" t="s">
        <v>370</v>
      </c>
    </row>
    <row r="50" spans="2:11" ht="33" customHeight="1" x14ac:dyDescent="0.25">
      <c r="B50" s="458" t="s">
        <v>342</v>
      </c>
      <c r="C50" s="459"/>
      <c r="D50" s="459"/>
      <c r="E50" s="460" t="s">
        <v>374</v>
      </c>
      <c r="F50" s="460"/>
      <c r="G50" s="460"/>
      <c r="H50" s="460"/>
      <c r="I50" s="460"/>
      <c r="J50" s="460"/>
      <c r="K50" s="191" t="s">
        <v>373</v>
      </c>
    </row>
    <row r="51" spans="2:11" ht="33" customHeight="1" x14ac:dyDescent="0.25">
      <c r="B51" s="458" t="s">
        <v>343</v>
      </c>
      <c r="C51" s="459"/>
      <c r="D51" s="459"/>
      <c r="E51" s="460" t="s">
        <v>375</v>
      </c>
      <c r="F51" s="460"/>
      <c r="G51" s="460"/>
      <c r="H51" s="460"/>
      <c r="I51" s="460"/>
      <c r="J51" s="460"/>
      <c r="K51" s="191" t="s">
        <v>373</v>
      </c>
    </row>
    <row r="52" spans="2:11" ht="33" customHeight="1" x14ac:dyDescent="0.25">
      <c r="B52" s="458" t="s">
        <v>310</v>
      </c>
      <c r="C52" s="459"/>
      <c r="D52" s="459"/>
      <c r="E52" s="460" t="s">
        <v>381</v>
      </c>
      <c r="F52" s="460"/>
      <c r="G52" s="460"/>
      <c r="H52" s="460"/>
      <c r="I52" s="460"/>
      <c r="J52" s="460"/>
      <c r="K52" s="191" t="s">
        <v>376</v>
      </c>
    </row>
    <row r="53" spans="2:11" ht="12" customHeight="1" thickBot="1" x14ac:dyDescent="0.3">
      <c r="B53" s="448"/>
      <c r="C53" s="449"/>
      <c r="D53" s="449"/>
      <c r="E53" s="450"/>
      <c r="F53" s="450"/>
      <c r="G53" s="450"/>
      <c r="H53" s="450"/>
      <c r="I53" s="450"/>
      <c r="J53" s="450"/>
      <c r="K53" s="195"/>
    </row>
  </sheetData>
  <mergeCells count="86">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 ref="B23:D23"/>
    <mergeCell ref="E23:J23"/>
    <mergeCell ref="B24:D24"/>
    <mergeCell ref="E24:J24"/>
    <mergeCell ref="B25:D25"/>
    <mergeCell ref="E25:J25"/>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E42:J42"/>
    <mergeCell ref="B43:D43"/>
    <mergeCell ref="E43:J43"/>
    <mergeCell ref="B48:D48"/>
    <mergeCell ref="E48:J48"/>
    <mergeCell ref="B44:K44"/>
    <mergeCell ref="B45:K45"/>
    <mergeCell ref="B46:D46"/>
    <mergeCell ref="E46:J46"/>
    <mergeCell ref="E49:J49"/>
    <mergeCell ref="B50:D50"/>
    <mergeCell ref="E50:J50"/>
    <mergeCell ref="B47:D47"/>
    <mergeCell ref="E47:J47"/>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6" width="8.42578125" customWidth="1"/>
    <col min="27" max="27" width="7.7109375" customWidth="1"/>
    <col min="28" max="28" width="7.28515625" customWidth="1"/>
    <col min="29" max="29" width="7.42578125" customWidth="1"/>
    <col min="30" max="30" width="6.42578125" customWidth="1"/>
    <col min="31" max="32" width="7.7109375" customWidth="1"/>
    <col min="33" max="33" width="17.42578125" style="163" customWidth="1"/>
    <col min="34" max="34" width="24.7109375" customWidth="1"/>
    <col min="35" max="35" width="22" customWidth="1"/>
    <col min="36" max="39" width="7.42578125" style="163" customWidth="1"/>
    <col min="40" max="47" width="7.42578125" customWidth="1"/>
    <col min="48" max="48" width="10.28515625" customWidth="1"/>
    <col min="49" max="49" width="17.28515625" customWidth="1"/>
    <col min="50" max="50" width="15.7109375" style="162" customWidth="1"/>
    <col min="51" max="62" width="7.7109375" customWidth="1"/>
    <col min="63" max="63" width="18.42578125" customWidth="1"/>
    <col min="64" max="64" width="23" customWidth="1"/>
    <col min="65" max="76" width="7.42578125" customWidth="1"/>
    <col min="77" max="77" width="10.28515625" customWidth="1"/>
    <col min="78" max="78" width="17.28515625" customWidth="1"/>
  </cols>
  <sheetData>
    <row r="1" spans="1:78" ht="36.75" customHeight="1" x14ac:dyDescent="0.25">
      <c r="A1" s="527"/>
      <c r="B1" s="527"/>
      <c r="C1" s="527"/>
      <c r="D1" s="527"/>
      <c r="E1" s="353" t="s">
        <v>95</v>
      </c>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5"/>
      <c r="BT1" s="529"/>
      <c r="BU1" s="530"/>
      <c r="BV1" s="530"/>
      <c r="BW1" s="530"/>
      <c r="BX1" s="530"/>
      <c r="BY1" s="530"/>
      <c r="BZ1" s="531"/>
    </row>
    <row r="2" spans="1:78" ht="24" customHeight="1" x14ac:dyDescent="0.25">
      <c r="A2" s="527"/>
      <c r="B2" s="527"/>
      <c r="C2" s="527"/>
      <c r="D2" s="527"/>
      <c r="E2" s="353" t="s">
        <v>96</v>
      </c>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5"/>
      <c r="BT2" s="532"/>
      <c r="BU2" s="533"/>
      <c r="BV2" s="533"/>
      <c r="BW2" s="533"/>
      <c r="BX2" s="533"/>
      <c r="BY2" s="533"/>
      <c r="BZ2" s="534"/>
    </row>
    <row r="3" spans="1:78" ht="20.25" customHeight="1" thickBot="1" x14ac:dyDescent="0.3">
      <c r="A3" s="528"/>
      <c r="B3" s="528"/>
      <c r="C3" s="528"/>
      <c r="D3" s="528"/>
      <c r="E3" s="538" t="s">
        <v>97</v>
      </c>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
      <c r="AI3" s="5"/>
      <c r="AJ3" s="540"/>
      <c r="AK3" s="540"/>
      <c r="AL3" s="540"/>
      <c r="AM3" s="540"/>
      <c r="AN3" s="540"/>
      <c r="AO3" s="540"/>
      <c r="AP3" s="540"/>
      <c r="AQ3" s="540"/>
      <c r="AR3" s="540"/>
      <c r="AS3" s="540"/>
      <c r="AT3" s="540"/>
      <c r="AU3" s="540"/>
      <c r="AV3" s="540"/>
      <c r="AW3" s="540"/>
      <c r="AX3" s="540"/>
      <c r="AY3" s="540"/>
      <c r="AZ3" s="540"/>
      <c r="BA3" s="540"/>
      <c r="BB3" s="540"/>
      <c r="BC3" s="541"/>
      <c r="BD3" s="542" t="s">
        <v>112</v>
      </c>
      <c r="BE3" s="540"/>
      <c r="BF3" s="540"/>
      <c r="BG3" s="540"/>
      <c r="BH3" s="540"/>
      <c r="BI3" s="540"/>
      <c r="BJ3" s="541"/>
      <c r="BK3" s="542" t="s">
        <v>150</v>
      </c>
      <c r="BL3" s="540"/>
      <c r="BM3" s="540"/>
      <c r="BN3" s="540"/>
      <c r="BO3" s="540"/>
      <c r="BP3" s="540"/>
      <c r="BQ3" s="540"/>
      <c r="BR3" s="540"/>
      <c r="BS3" s="541"/>
      <c r="BT3" s="535"/>
      <c r="BU3" s="536"/>
      <c r="BV3" s="536"/>
      <c r="BW3" s="536"/>
      <c r="BX3" s="536"/>
      <c r="BY3" s="536"/>
      <c r="BZ3" s="537"/>
    </row>
    <row r="4" spans="1:78" ht="20.25" customHeight="1" thickTop="1" x14ac:dyDescent="0.25">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526"/>
      <c r="BE4" s="526"/>
      <c r="BF4" s="526"/>
      <c r="BG4" s="526"/>
      <c r="BH4" s="526"/>
      <c r="BI4" s="526"/>
      <c r="BJ4" s="526"/>
      <c r="BK4" s="526"/>
      <c r="BL4" s="526"/>
      <c r="BM4" s="526"/>
      <c r="BN4" s="526"/>
      <c r="BO4" s="526"/>
      <c r="BP4" s="526"/>
      <c r="BQ4" s="526"/>
      <c r="BR4" s="526"/>
      <c r="BS4" s="526"/>
      <c r="BT4" s="526"/>
      <c r="BU4" s="526"/>
      <c r="BV4" s="526"/>
      <c r="BW4" s="526"/>
      <c r="BX4" s="526"/>
      <c r="BY4" s="526"/>
      <c r="BZ4" s="526"/>
    </row>
    <row r="5" spans="1:78" ht="34.5" customHeight="1" x14ac:dyDescent="0.25">
      <c r="A5" s="543" t="s">
        <v>4</v>
      </c>
      <c r="B5" s="543"/>
      <c r="C5" s="543"/>
      <c r="D5" s="543"/>
      <c r="E5" s="544" t="s">
        <v>151</v>
      </c>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44"/>
      <c r="BK5" s="544"/>
      <c r="BL5" s="544"/>
      <c r="BM5" s="544"/>
      <c r="BN5" s="544"/>
      <c r="BO5" s="544"/>
      <c r="BP5" s="544"/>
      <c r="BQ5" s="544"/>
      <c r="BR5" s="544"/>
      <c r="BS5" s="544"/>
      <c r="BT5" s="544"/>
      <c r="BU5" s="544"/>
      <c r="BV5" s="544"/>
      <c r="BW5" s="544"/>
      <c r="BX5" s="544"/>
      <c r="BY5" s="544"/>
      <c r="BZ5" s="545"/>
    </row>
    <row r="6" spans="1:78" ht="34.5" customHeight="1" x14ac:dyDescent="0.25">
      <c r="A6" s="546" t="s">
        <v>3</v>
      </c>
      <c r="B6" s="547"/>
      <c r="C6" s="547"/>
      <c r="D6" s="548"/>
      <c r="E6" s="549">
        <v>2020</v>
      </c>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49"/>
      <c r="AR6" s="549"/>
      <c r="AS6" s="549"/>
      <c r="AT6" s="549"/>
      <c r="AU6" s="549"/>
      <c r="AV6" s="549"/>
      <c r="AW6" s="549"/>
      <c r="AX6" s="549"/>
      <c r="AY6" s="549"/>
      <c r="AZ6" s="549"/>
      <c r="BA6" s="549"/>
      <c r="BB6" s="549"/>
      <c r="BC6" s="549"/>
      <c r="BD6" s="549"/>
      <c r="BE6" s="549"/>
      <c r="BF6" s="549"/>
      <c r="BG6" s="549"/>
      <c r="BH6" s="549"/>
      <c r="BI6" s="549"/>
      <c r="BJ6" s="549"/>
      <c r="BK6" s="549"/>
      <c r="BL6" s="549"/>
      <c r="BM6" s="549"/>
      <c r="BN6" s="549"/>
      <c r="BO6" s="549"/>
      <c r="BP6" s="549"/>
      <c r="BQ6" s="549"/>
      <c r="BR6" s="549"/>
      <c r="BS6" s="549"/>
      <c r="BT6" s="549"/>
      <c r="BU6" s="549"/>
      <c r="BV6" s="549"/>
      <c r="BW6" s="549"/>
      <c r="BX6" s="549"/>
      <c r="BY6" s="549"/>
      <c r="BZ6" s="550"/>
    </row>
    <row r="7" spans="1:78" ht="15" customHeight="1" thickBot="1" x14ac:dyDescent="0.3">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c r="BD7" s="526"/>
      <c r="BE7" s="526"/>
      <c r="BF7" s="526"/>
      <c r="BG7" s="526"/>
      <c r="BH7" s="526"/>
      <c r="BI7" s="526"/>
      <c r="BJ7" s="526"/>
      <c r="BK7" s="526"/>
      <c r="BL7" s="526"/>
      <c r="BM7" s="526"/>
      <c r="BN7" s="526"/>
      <c r="BO7" s="526"/>
      <c r="BP7" s="526"/>
      <c r="BQ7" s="526"/>
      <c r="BR7" s="526"/>
      <c r="BS7" s="526"/>
      <c r="BT7" s="526"/>
      <c r="BU7" s="526"/>
      <c r="BV7" s="526"/>
      <c r="BW7" s="526"/>
      <c r="BX7" s="526"/>
      <c r="BY7" s="526"/>
      <c r="BZ7" s="526"/>
    </row>
    <row r="8" spans="1:78" ht="40.5" customHeight="1" x14ac:dyDescent="0.25">
      <c r="A8" s="504" t="s">
        <v>147</v>
      </c>
      <c r="B8" s="505"/>
      <c r="C8" s="505"/>
      <c r="D8" s="505"/>
      <c r="E8" s="505"/>
      <c r="F8" s="505"/>
      <c r="G8" s="505"/>
      <c r="H8" s="505"/>
      <c r="I8" s="505"/>
      <c r="J8" s="505"/>
      <c r="K8" s="505"/>
      <c r="L8" s="505"/>
      <c r="M8" s="505"/>
      <c r="N8" s="505"/>
      <c r="O8" s="505"/>
      <c r="P8" s="505"/>
      <c r="Q8" s="505"/>
      <c r="R8" s="505"/>
      <c r="S8" s="506"/>
      <c r="T8" s="10"/>
      <c r="U8" s="507" t="s">
        <v>146</v>
      </c>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9"/>
      <c r="AX8" s="10"/>
      <c r="AY8" s="510" t="s">
        <v>145</v>
      </c>
      <c r="AZ8" s="511"/>
      <c r="BA8" s="511"/>
      <c r="BB8" s="511"/>
      <c r="BC8" s="511"/>
      <c r="BD8" s="511"/>
      <c r="BE8" s="511"/>
      <c r="BF8" s="511"/>
      <c r="BG8" s="511"/>
      <c r="BH8" s="511"/>
      <c r="BI8" s="511"/>
      <c r="BJ8" s="511"/>
      <c r="BK8" s="511"/>
      <c r="BL8" s="511"/>
      <c r="BM8" s="511"/>
      <c r="BN8" s="511"/>
      <c r="BO8" s="511"/>
      <c r="BP8" s="511"/>
      <c r="BQ8" s="511"/>
      <c r="BR8" s="511"/>
      <c r="BS8" s="511"/>
      <c r="BT8" s="511"/>
      <c r="BU8" s="511"/>
      <c r="BV8" s="511"/>
      <c r="BW8" s="511"/>
      <c r="BX8" s="511"/>
      <c r="BY8" s="511"/>
      <c r="BZ8" s="512"/>
    </row>
    <row r="9" spans="1:78" s="13" customFormat="1" ht="52.5" customHeight="1" x14ac:dyDescent="0.2">
      <c r="A9" s="513" t="s">
        <v>2</v>
      </c>
      <c r="B9" s="514" t="s">
        <v>144</v>
      </c>
      <c r="C9" s="514" t="s">
        <v>143</v>
      </c>
      <c r="D9" s="514" t="s">
        <v>142</v>
      </c>
      <c r="E9" s="514" t="s">
        <v>141</v>
      </c>
      <c r="F9" s="515" t="s">
        <v>140</v>
      </c>
      <c r="G9" s="516"/>
      <c r="H9" s="516"/>
      <c r="I9" s="516"/>
      <c r="J9" s="516"/>
      <c r="K9" s="516"/>
      <c r="L9" s="516"/>
      <c r="M9" s="11"/>
      <c r="N9" s="11"/>
      <c r="O9" s="11"/>
      <c r="P9" s="11"/>
      <c r="Q9" s="9" t="s">
        <v>139</v>
      </c>
      <c r="R9" s="515" t="s">
        <v>138</v>
      </c>
      <c r="S9" s="516"/>
      <c r="T9" s="12"/>
      <c r="U9" s="519" t="s">
        <v>152</v>
      </c>
      <c r="V9" s="520"/>
      <c r="W9" s="520"/>
      <c r="X9" s="520"/>
      <c r="Y9" s="520"/>
      <c r="Z9" s="520"/>
      <c r="AA9" s="520"/>
      <c r="AB9" s="520"/>
      <c r="AC9" s="520"/>
      <c r="AD9" s="520"/>
      <c r="AE9" s="520"/>
      <c r="AF9" s="520"/>
      <c r="AG9" s="521"/>
      <c r="AH9" s="522" t="s">
        <v>137</v>
      </c>
      <c r="AI9" s="522" t="s">
        <v>136</v>
      </c>
      <c r="AJ9" s="524" t="s">
        <v>135</v>
      </c>
      <c r="AK9" s="524"/>
      <c r="AL9" s="524"/>
      <c r="AM9" s="524"/>
      <c r="AN9" s="524"/>
      <c r="AO9" s="524"/>
      <c r="AP9" s="524"/>
      <c r="AQ9" s="524"/>
      <c r="AR9" s="524"/>
      <c r="AS9" s="524"/>
      <c r="AT9" s="524"/>
      <c r="AU9" s="525"/>
      <c r="AV9" s="522" t="s">
        <v>134</v>
      </c>
      <c r="AW9" s="495" t="s">
        <v>133</v>
      </c>
      <c r="AX9" s="12"/>
      <c r="AY9" s="497" t="s">
        <v>132</v>
      </c>
      <c r="AZ9" s="498"/>
      <c r="BA9" s="498"/>
      <c r="BB9" s="498"/>
      <c r="BC9" s="498"/>
      <c r="BD9" s="498"/>
      <c r="BE9" s="498"/>
      <c r="BF9" s="498"/>
      <c r="BG9" s="498"/>
      <c r="BH9" s="498"/>
      <c r="BI9" s="498"/>
      <c r="BJ9" s="499"/>
      <c r="BK9" s="500" t="s">
        <v>131</v>
      </c>
      <c r="BL9" s="502" t="s">
        <v>130</v>
      </c>
      <c r="BM9" s="498" t="s">
        <v>129</v>
      </c>
      <c r="BN9" s="498"/>
      <c r="BO9" s="498"/>
      <c r="BP9" s="498"/>
      <c r="BQ9" s="498"/>
      <c r="BR9" s="498"/>
      <c r="BS9" s="498"/>
      <c r="BT9" s="498"/>
      <c r="BU9" s="498"/>
      <c r="BV9" s="498"/>
      <c r="BW9" s="498"/>
      <c r="BX9" s="499"/>
      <c r="BY9" s="487" t="s">
        <v>128</v>
      </c>
      <c r="BZ9" s="517" t="s">
        <v>153</v>
      </c>
    </row>
    <row r="10" spans="1:78" s="13" customFormat="1" ht="86.25" customHeight="1" thickBot="1" x14ac:dyDescent="0.25">
      <c r="A10" s="513"/>
      <c r="B10" s="514"/>
      <c r="C10" s="514"/>
      <c r="D10" s="514"/>
      <c r="E10" s="514"/>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523"/>
      <c r="AI10" s="523"/>
      <c r="AJ10" s="24" t="s">
        <v>6</v>
      </c>
      <c r="AK10" s="25" t="s">
        <v>7</v>
      </c>
      <c r="AL10" s="25" t="s">
        <v>8</v>
      </c>
      <c r="AM10" s="25" t="s">
        <v>9</v>
      </c>
      <c r="AN10" s="21" t="s">
        <v>10</v>
      </c>
      <c r="AO10" s="21" t="s">
        <v>11</v>
      </c>
      <c r="AP10" s="21" t="s">
        <v>12</v>
      </c>
      <c r="AQ10" s="21" t="s">
        <v>13</v>
      </c>
      <c r="AR10" s="21" t="s">
        <v>14</v>
      </c>
      <c r="AS10" s="21" t="s">
        <v>15</v>
      </c>
      <c r="AT10" s="21" t="s">
        <v>16</v>
      </c>
      <c r="AU10" s="21" t="s">
        <v>17</v>
      </c>
      <c r="AV10" s="523"/>
      <c r="AW10" s="496"/>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501"/>
      <c r="BL10" s="503"/>
      <c r="BM10" s="22" t="s">
        <v>6</v>
      </c>
      <c r="BN10" s="22" t="s">
        <v>7</v>
      </c>
      <c r="BO10" s="22" t="s">
        <v>8</v>
      </c>
      <c r="BP10" s="22" t="s">
        <v>9</v>
      </c>
      <c r="BQ10" s="22" t="s">
        <v>10</v>
      </c>
      <c r="BR10" s="22" t="s">
        <v>11</v>
      </c>
      <c r="BS10" s="22" t="s">
        <v>12</v>
      </c>
      <c r="BT10" s="22" t="s">
        <v>13</v>
      </c>
      <c r="BU10" s="22" t="s">
        <v>14</v>
      </c>
      <c r="BV10" s="22" t="s">
        <v>15</v>
      </c>
      <c r="BW10" s="22" t="s">
        <v>16</v>
      </c>
      <c r="BX10" s="22" t="s">
        <v>17</v>
      </c>
      <c r="BY10" s="488"/>
      <c r="BZ10" s="518"/>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89" t="s">
        <v>33</v>
      </c>
      <c r="C15" s="489" t="s">
        <v>69</v>
      </c>
      <c r="D15" s="489" t="s">
        <v>98</v>
      </c>
      <c r="E15" s="489" t="s">
        <v>156</v>
      </c>
      <c r="F15" s="492" t="s">
        <v>157</v>
      </c>
      <c r="G15" s="71" t="s">
        <v>178</v>
      </c>
      <c r="H15" s="490">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90"/>
      <c r="C16" s="490"/>
      <c r="D16" s="490"/>
      <c r="E16" s="490"/>
      <c r="F16" s="493"/>
      <c r="G16" s="71" t="s">
        <v>172</v>
      </c>
      <c r="H16" s="490"/>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90"/>
      <c r="C17" s="490"/>
      <c r="D17" s="490"/>
      <c r="E17" s="490"/>
      <c r="F17" s="493"/>
      <c r="G17" s="71" t="s">
        <v>172</v>
      </c>
      <c r="H17" s="490"/>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91"/>
      <c r="C18" s="491"/>
      <c r="D18" s="491"/>
      <c r="E18" s="491"/>
      <c r="F18" s="494"/>
      <c r="G18" s="71" t="s">
        <v>172</v>
      </c>
      <c r="H18" s="491"/>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81"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82"/>
      <c r="C20" s="484" t="s">
        <v>1</v>
      </c>
      <c r="D20" s="484" t="s">
        <v>51</v>
      </c>
      <c r="E20" s="484" t="s">
        <v>82</v>
      </c>
      <c r="F20" s="481" t="s">
        <v>183</v>
      </c>
      <c r="G20" s="107" t="s">
        <v>186</v>
      </c>
      <c r="H20" s="481"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82"/>
      <c r="C21" s="485"/>
      <c r="D21" s="485"/>
      <c r="E21" s="485"/>
      <c r="F21" s="482"/>
      <c r="G21" s="107" t="s">
        <v>186</v>
      </c>
      <c r="H21" s="482"/>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83"/>
      <c r="C22" s="486"/>
      <c r="D22" s="486"/>
      <c r="E22" s="486"/>
      <c r="F22" s="483"/>
      <c r="G22" s="107" t="s">
        <v>186</v>
      </c>
      <c r="H22" s="483"/>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80" t="s">
        <v>203</v>
      </c>
      <c r="B33" s="480"/>
      <c r="C33" s="480"/>
      <c r="D33" s="480"/>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7109375" style="182" customWidth="1"/>
    <col min="2" max="2" width="35.7109375" style="183" customWidth="1"/>
    <col min="3" max="3" width="32.7109375" customWidth="1"/>
    <col min="4" max="4" width="23" customWidth="1"/>
    <col min="5" max="5" width="25.7109375" customWidth="1"/>
    <col min="6" max="6" width="69.28515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558" t="s">
        <v>210</v>
      </c>
      <c r="B2" s="559"/>
      <c r="C2" s="559"/>
      <c r="D2" s="559"/>
      <c r="E2" s="559"/>
      <c r="F2" s="560"/>
    </row>
    <row r="3" spans="1:7" x14ac:dyDescent="0.25">
      <c r="A3" s="564" t="s">
        <v>211</v>
      </c>
      <c r="B3" s="565" t="s">
        <v>212</v>
      </c>
      <c r="C3" s="169" t="s">
        <v>213</v>
      </c>
      <c r="D3" s="170" t="s">
        <v>214</v>
      </c>
      <c r="E3" s="170" t="s">
        <v>214</v>
      </c>
      <c r="F3" s="170" t="s">
        <v>215</v>
      </c>
    </row>
    <row r="4" spans="1:7" x14ac:dyDescent="0.25">
      <c r="A4" s="564"/>
      <c r="B4" s="565"/>
      <c r="C4" s="169" t="s">
        <v>216</v>
      </c>
      <c r="D4" s="170" t="s">
        <v>217</v>
      </c>
      <c r="E4" s="170" t="s">
        <v>217</v>
      </c>
      <c r="F4" s="170" t="s">
        <v>215</v>
      </c>
    </row>
    <row r="5" spans="1:7" x14ac:dyDescent="0.25">
      <c r="A5" s="564"/>
      <c r="B5" s="565"/>
      <c r="C5" s="169" t="s">
        <v>142</v>
      </c>
      <c r="D5" s="170" t="s">
        <v>218</v>
      </c>
      <c r="E5" s="170" t="s">
        <v>218</v>
      </c>
      <c r="F5" s="170" t="s">
        <v>215</v>
      </c>
    </row>
    <row r="6" spans="1:7" x14ac:dyDescent="0.25">
      <c r="A6" s="564"/>
      <c r="B6" s="565"/>
      <c r="C6" s="169" t="s">
        <v>141</v>
      </c>
      <c r="D6" s="170" t="s">
        <v>219</v>
      </c>
      <c r="E6" s="170" t="s">
        <v>219</v>
      </c>
      <c r="F6" s="170" t="s">
        <v>215</v>
      </c>
    </row>
    <row r="7" spans="1:7" ht="38.25" x14ac:dyDescent="0.25">
      <c r="A7" s="564"/>
      <c r="B7" s="566" t="s">
        <v>140</v>
      </c>
      <c r="C7" s="171" t="s">
        <v>220</v>
      </c>
      <c r="D7" s="170" t="s">
        <v>221</v>
      </c>
      <c r="E7" s="170" t="s">
        <v>221</v>
      </c>
      <c r="F7" s="170" t="s">
        <v>222</v>
      </c>
    </row>
    <row r="8" spans="1:7" ht="84" customHeight="1" x14ac:dyDescent="0.25">
      <c r="A8" s="564"/>
      <c r="B8" s="566"/>
      <c r="C8" s="172" t="s">
        <v>223</v>
      </c>
      <c r="D8" s="173" t="s">
        <v>224</v>
      </c>
      <c r="E8" s="174" t="s">
        <v>225</v>
      </c>
      <c r="F8" s="170" t="s">
        <v>226</v>
      </c>
    </row>
    <row r="9" spans="1:7" x14ac:dyDescent="0.25">
      <c r="A9" s="564"/>
      <c r="B9" s="566"/>
      <c r="C9" s="172" t="s">
        <v>227</v>
      </c>
      <c r="D9" s="173" t="s">
        <v>228</v>
      </c>
      <c r="E9" s="173" t="s">
        <v>229</v>
      </c>
      <c r="F9" s="170" t="s">
        <v>215</v>
      </c>
    </row>
    <row r="10" spans="1:7" ht="50.25" customHeight="1" x14ac:dyDescent="0.25">
      <c r="A10" s="564"/>
      <c r="B10" s="566"/>
      <c r="C10" s="175" t="s">
        <v>230</v>
      </c>
      <c r="D10" s="176" t="s">
        <v>224</v>
      </c>
      <c r="E10" s="177" t="s">
        <v>231</v>
      </c>
      <c r="F10" s="178" t="s">
        <v>232</v>
      </c>
    </row>
    <row r="11" spans="1:7" ht="25.5" x14ac:dyDescent="0.25">
      <c r="A11" s="564"/>
      <c r="B11" s="566"/>
      <c r="C11" s="175" t="s">
        <v>233</v>
      </c>
      <c r="D11" s="176" t="s">
        <v>224</v>
      </c>
      <c r="E11" s="177" t="s">
        <v>234</v>
      </c>
      <c r="F11" s="178" t="s">
        <v>235</v>
      </c>
    </row>
    <row r="12" spans="1:7" ht="25.5" x14ac:dyDescent="0.25">
      <c r="A12" s="564"/>
      <c r="B12" s="566"/>
      <c r="C12" s="175" t="s">
        <v>236</v>
      </c>
      <c r="D12" s="176" t="s">
        <v>224</v>
      </c>
      <c r="E12" s="177" t="s">
        <v>237</v>
      </c>
      <c r="F12" s="176" t="s">
        <v>238</v>
      </c>
    </row>
    <row r="13" spans="1:7" ht="141" customHeight="1" x14ac:dyDescent="0.25">
      <c r="A13" s="564"/>
      <c r="B13" s="566"/>
      <c r="C13" s="175" t="s">
        <v>239</v>
      </c>
      <c r="D13" s="176" t="s">
        <v>224</v>
      </c>
      <c r="E13" s="177" t="s">
        <v>240</v>
      </c>
      <c r="F13" s="178" t="s">
        <v>241</v>
      </c>
    </row>
    <row r="14" spans="1:7" x14ac:dyDescent="0.25">
      <c r="A14" s="564"/>
      <c r="B14" s="566"/>
      <c r="C14" s="175" t="s">
        <v>242</v>
      </c>
      <c r="D14" s="173" t="s">
        <v>229</v>
      </c>
      <c r="E14" s="173" t="s">
        <v>243</v>
      </c>
      <c r="F14" s="170" t="s">
        <v>215</v>
      </c>
    </row>
    <row r="15" spans="1:7" x14ac:dyDescent="0.25">
      <c r="A15" s="564"/>
      <c r="B15" s="566"/>
      <c r="C15" s="175" t="s">
        <v>118</v>
      </c>
      <c r="D15" s="173" t="s">
        <v>244</v>
      </c>
      <c r="E15" s="173" t="s">
        <v>245</v>
      </c>
      <c r="F15" s="170" t="s">
        <v>215</v>
      </c>
    </row>
    <row r="16" spans="1:7" ht="25.5" x14ac:dyDescent="0.25">
      <c r="A16" s="564"/>
      <c r="B16" s="566"/>
      <c r="C16" s="175" t="s">
        <v>246</v>
      </c>
      <c r="D16" s="176" t="s">
        <v>224</v>
      </c>
      <c r="E16" s="173" t="s">
        <v>247</v>
      </c>
      <c r="F16" s="178" t="s">
        <v>248</v>
      </c>
    </row>
    <row r="17" spans="1:6" ht="57" customHeight="1" x14ac:dyDescent="0.25">
      <c r="A17" s="564"/>
      <c r="B17" s="179" t="s">
        <v>249</v>
      </c>
      <c r="C17" s="172" t="s">
        <v>250</v>
      </c>
      <c r="D17" s="176" t="s">
        <v>251</v>
      </c>
      <c r="E17" s="176" t="s">
        <v>252</v>
      </c>
      <c r="F17" s="170" t="s">
        <v>215</v>
      </c>
    </row>
    <row r="18" spans="1:6" ht="63.75" x14ac:dyDescent="0.25">
      <c r="A18" s="564"/>
      <c r="B18" s="565" t="s">
        <v>253</v>
      </c>
      <c r="C18" s="172" t="s">
        <v>254</v>
      </c>
      <c r="D18" s="176" t="s">
        <v>255</v>
      </c>
      <c r="E18" s="176" t="s">
        <v>256</v>
      </c>
      <c r="F18" s="170" t="s">
        <v>215</v>
      </c>
    </row>
    <row r="19" spans="1:6" x14ac:dyDescent="0.25">
      <c r="A19" s="564"/>
      <c r="B19" s="565"/>
      <c r="C19" s="172" t="s">
        <v>257</v>
      </c>
      <c r="D19" s="176" t="s">
        <v>255</v>
      </c>
      <c r="E19" s="176" t="s">
        <v>258</v>
      </c>
      <c r="F19" s="170" t="s">
        <v>215</v>
      </c>
    </row>
    <row r="20" spans="1:6" x14ac:dyDescent="0.25">
      <c r="A20" s="561" t="s">
        <v>259</v>
      </c>
      <c r="B20" s="562"/>
      <c r="C20" s="562"/>
      <c r="D20" s="562"/>
      <c r="E20" s="562"/>
      <c r="F20" s="563"/>
    </row>
    <row r="21" spans="1:6" ht="90" customHeight="1" x14ac:dyDescent="0.25">
      <c r="A21" s="551" t="s">
        <v>260</v>
      </c>
      <c r="B21" s="552" t="s">
        <v>261</v>
      </c>
      <c r="C21" s="180" t="s">
        <v>262</v>
      </c>
      <c r="D21" s="173" t="s">
        <v>263</v>
      </c>
      <c r="E21" s="173" t="s">
        <v>264</v>
      </c>
      <c r="F21" s="170" t="s">
        <v>265</v>
      </c>
    </row>
    <row r="22" spans="1:6" x14ac:dyDescent="0.25">
      <c r="A22" s="551"/>
      <c r="B22" s="553"/>
      <c r="C22" s="172" t="s">
        <v>266</v>
      </c>
      <c r="D22" s="173" t="s">
        <v>267</v>
      </c>
      <c r="E22" s="176" t="s">
        <v>258</v>
      </c>
      <c r="F22" s="181" t="s">
        <v>268</v>
      </c>
    </row>
    <row r="23" spans="1:6" ht="25.5" x14ac:dyDescent="0.25">
      <c r="A23" s="551"/>
      <c r="B23" s="554"/>
      <c r="C23" s="172" t="s">
        <v>269</v>
      </c>
      <c r="D23" s="173" t="s">
        <v>270</v>
      </c>
      <c r="E23" s="176" t="s">
        <v>271</v>
      </c>
      <c r="F23" s="181" t="s">
        <v>268</v>
      </c>
    </row>
    <row r="24" spans="1:6" ht="83.25" customHeight="1" x14ac:dyDescent="0.25">
      <c r="A24" s="551"/>
      <c r="B24" s="555" t="s">
        <v>272</v>
      </c>
      <c r="C24" s="180" t="s">
        <v>273</v>
      </c>
      <c r="D24" s="173" t="s">
        <v>274</v>
      </c>
      <c r="E24" s="176" t="s">
        <v>275</v>
      </c>
      <c r="F24" s="170" t="s">
        <v>276</v>
      </c>
    </row>
    <row r="25" spans="1:6" x14ac:dyDescent="0.25">
      <c r="A25" s="551"/>
      <c r="B25" s="556"/>
      <c r="C25" s="172" t="s">
        <v>266</v>
      </c>
      <c r="D25" s="173" t="s">
        <v>267</v>
      </c>
      <c r="E25" s="176" t="s">
        <v>277</v>
      </c>
      <c r="F25" s="170" t="s">
        <v>276</v>
      </c>
    </row>
    <row r="26" spans="1:6" ht="25.5" x14ac:dyDescent="0.25">
      <c r="A26" s="551"/>
      <c r="B26" s="557"/>
      <c r="C26" s="172" t="s">
        <v>269</v>
      </c>
      <c r="F26" s="170" t="s">
        <v>276</v>
      </c>
    </row>
    <row r="27" spans="1:6" x14ac:dyDescent="0.25">
      <c r="A27" s="558" t="s">
        <v>278</v>
      </c>
      <c r="B27" s="559"/>
      <c r="C27" s="559"/>
      <c r="D27" s="559"/>
      <c r="E27" s="559"/>
      <c r="F27" s="560"/>
    </row>
    <row r="28" spans="1:6" ht="26.25" x14ac:dyDescent="0.25">
      <c r="A28" s="551" t="s">
        <v>279</v>
      </c>
      <c r="B28" s="552" t="s">
        <v>280</v>
      </c>
      <c r="C28" s="180" t="s">
        <v>281</v>
      </c>
      <c r="D28" s="173" t="s">
        <v>224</v>
      </c>
      <c r="E28" s="173" t="s">
        <v>224</v>
      </c>
      <c r="F28" s="170" t="s">
        <v>265</v>
      </c>
    </row>
    <row r="29" spans="1:6" x14ac:dyDescent="0.25">
      <c r="A29" s="551"/>
      <c r="B29" s="553"/>
      <c r="C29" s="172" t="s">
        <v>282</v>
      </c>
      <c r="D29" s="173" t="s">
        <v>224</v>
      </c>
      <c r="E29" s="173" t="s">
        <v>224</v>
      </c>
      <c r="F29" s="181" t="s">
        <v>268</v>
      </c>
    </row>
    <row r="30" spans="1:6" x14ac:dyDescent="0.25">
      <c r="A30" s="551"/>
      <c r="B30" s="554"/>
      <c r="C30" s="172" t="s">
        <v>130</v>
      </c>
      <c r="D30" s="173" t="s">
        <v>224</v>
      </c>
      <c r="E30" s="173" t="s">
        <v>224</v>
      </c>
      <c r="F30" s="181" t="s">
        <v>268</v>
      </c>
    </row>
    <row r="31" spans="1:6" ht="39" x14ac:dyDescent="0.25">
      <c r="A31" s="551"/>
      <c r="B31" s="552" t="s">
        <v>283</v>
      </c>
      <c r="C31" s="180" t="s">
        <v>284</v>
      </c>
      <c r="D31" s="173" t="s">
        <v>224</v>
      </c>
      <c r="E31" s="173" t="s">
        <v>224</v>
      </c>
      <c r="F31" s="170" t="s">
        <v>276</v>
      </c>
    </row>
    <row r="32" spans="1:6" x14ac:dyDescent="0.25">
      <c r="A32" s="551"/>
      <c r="B32" s="553"/>
      <c r="C32" s="172" t="s">
        <v>285</v>
      </c>
      <c r="D32" s="173" t="s">
        <v>224</v>
      </c>
      <c r="E32" s="173" t="s">
        <v>224</v>
      </c>
      <c r="F32" s="170" t="s">
        <v>276</v>
      </c>
    </row>
    <row r="33" spans="1:6" x14ac:dyDescent="0.25">
      <c r="A33" s="551"/>
      <c r="B33" s="554"/>
      <c r="C33" s="172" t="s">
        <v>127</v>
      </c>
      <c r="D33" s="173" t="s">
        <v>224</v>
      </c>
      <c r="E33" s="173" t="s">
        <v>224</v>
      </c>
      <c r="F33" s="170"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21</vt:i4>
      </vt:variant>
    </vt:vector>
  </HeadingPairs>
  <TitlesOfParts>
    <vt:vector size="29" baseType="lpstr">
      <vt:lpstr>2022</vt:lpstr>
      <vt:lpstr>Hoja3</vt:lpstr>
      <vt:lpstr>EJEMPLO</vt:lpstr>
      <vt:lpstr>Hoja1</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2022-02-21T22:06:55Z</dcterms:modified>
</cp:coreProperties>
</file>