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Angela.Aristizabal\Desktop\Planes de acción Junio-2019\"/>
    </mc:Choice>
  </mc:AlternateContent>
  <xr:revisionPtr revIDLastSave="0" documentId="8_{8A17C1D0-05F9-4E9E-8DE8-40B2B85B69DA}" xr6:coauthVersionLast="41" xr6:coauthVersionMax="41" xr10:uidLastSave="{00000000-0000-0000-0000-000000000000}"/>
  <bookViews>
    <workbookView xWindow="585" yWindow="0" windowWidth="19905" windowHeight="10920" xr2:uid="{00000000-000D-0000-FFFF-FFFF00000000}"/>
  </bookViews>
  <sheets>
    <sheet name="PLAN ACCIÓN" sheetId="1" r:id="rId1"/>
    <sheet name="Hoja2" sheetId="4" r:id="rId2"/>
    <sheet name="POLITICA MIPG " sheetId="2" r:id="rId3"/>
  </sheets>
  <definedNames>
    <definedName name="_xlnm._FilterDatabase" localSheetId="0" hidden="1">'PLAN ACCIÓN'!$A$9:$BF$67</definedName>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S18" i="1" l="1"/>
  <c r="BS41" i="1" l="1"/>
  <c r="BS33" i="1"/>
  <c r="BS14" i="1" l="1"/>
  <c r="BS44" i="1" l="1"/>
  <c r="BS62" i="1" l="1"/>
  <c r="BS61" i="1"/>
  <c r="BS46" i="1"/>
  <c r="BS42" i="1"/>
  <c r="BS20" i="1"/>
  <c r="BS16" i="1"/>
  <c r="BS10" i="1"/>
  <c r="BS65" i="1" l="1"/>
  <c r="BS40" i="1"/>
  <c r="BS59" i="1" l="1"/>
  <c r="BS58" i="1"/>
  <c r="BS21" i="1"/>
  <c r="BS32" i="1"/>
  <c r="BS34" i="1"/>
  <c r="BS36" i="1"/>
  <c r="BS37" i="1"/>
  <c r="BS53" i="1"/>
  <c r="BS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s>
  <commentList>
    <comment ref="M8" authorId="0" shapeId="0" xr:uid="{B07351AF-115D-4204-A615-595DDEEFC3AE}">
      <text>
        <r>
          <rPr>
            <b/>
            <sz val="9"/>
            <color indexed="81"/>
            <rFont val="Tahoma"/>
            <family val="2"/>
          </rPr>
          <t>Angela María Aristizábal López:</t>
        </r>
        <r>
          <rPr>
            <sz val="9"/>
            <color indexed="81"/>
            <rFont val="Tahoma"/>
            <family val="2"/>
          </rPr>
          <t xml:space="preserve">
Consulte en la hoja 2 el orden-numeración de cada política</t>
        </r>
      </text>
    </comment>
    <comment ref="F9" authorId="0" shapeId="0" xr:uid="{F152E150-B35D-4FDC-BF72-DBF295295A6B}">
      <text>
        <r>
          <rPr>
            <b/>
            <sz val="9"/>
            <color indexed="81"/>
            <rFont val="Tahoma"/>
            <family val="2"/>
          </rPr>
          <t>Angela María Aristizábal López:</t>
        </r>
        <r>
          <rPr>
            <sz val="9"/>
            <color indexed="81"/>
            <rFont val="Tahoma"/>
            <family val="2"/>
          </rPr>
          <t xml:space="preserve">
Incluir las actividades proyectadas en los planes de trabajo MIPG, según  competencia</t>
        </r>
      </text>
    </comment>
  </commentList>
</comments>
</file>

<file path=xl/sharedStrings.xml><?xml version="1.0" encoding="utf-8"?>
<sst xmlns="http://schemas.openxmlformats.org/spreadsheetml/2006/main" count="744" uniqueCount="212">
  <si>
    <t>FORMATO: PLAN DE ACCIÓN</t>
  </si>
  <si>
    <t>AGENCIA DE RENOVACIÓN DEL TERRITORIO</t>
  </si>
  <si>
    <t>VIGENCIA</t>
  </si>
  <si>
    <t>SEGUIMIENTO EJECUCIÓN PRESUPUESTAL
Cifras en millones de pesos</t>
  </si>
  <si>
    <t>No.</t>
  </si>
  <si>
    <t>Meta del Plan Estratégico a la que contribuye</t>
  </si>
  <si>
    <t>Producto</t>
  </si>
  <si>
    <t>Meta Anual</t>
  </si>
  <si>
    <t>Actividad</t>
  </si>
  <si>
    <t>Fecha de Inicio</t>
  </si>
  <si>
    <t>Fecha de Finalización</t>
  </si>
  <si>
    <t>Recursos Financieros requeridos
(Cifras en pesos)</t>
  </si>
  <si>
    <t>Rubro</t>
  </si>
  <si>
    <t>Fuente de verificación</t>
  </si>
  <si>
    <t>ENERO</t>
  </si>
  <si>
    <t>FEBRERO</t>
  </si>
  <si>
    <t>MARZO</t>
  </si>
  <si>
    <t>ABRIL</t>
  </si>
  <si>
    <t>MAYO</t>
  </si>
  <si>
    <t>JUNIO</t>
  </si>
  <si>
    <t>JULIO</t>
  </si>
  <si>
    <t>AGOSTO</t>
  </si>
  <si>
    <t>SEPTIEMBRE</t>
  </si>
  <si>
    <t>OCTUBRE</t>
  </si>
  <si>
    <t>NOVIEMBRE</t>
  </si>
  <si>
    <t>DICIEMBRE</t>
  </si>
  <si>
    <t>% Avance</t>
  </si>
  <si>
    <t>OBSERVACIONES</t>
  </si>
  <si>
    <t>SEGUIMIENTO  ACTIVIDADES</t>
  </si>
  <si>
    <t xml:space="preserve">Seguimiento Ejecución  PRODUCTO </t>
  </si>
  <si>
    <r>
      <t xml:space="preserve">                 </t>
    </r>
    <r>
      <rPr>
        <b/>
        <sz val="10"/>
        <rFont val="Arial"/>
        <family val="2"/>
      </rPr>
      <t xml:space="preserve">ANUAL </t>
    </r>
  </si>
  <si>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</si>
  <si>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</si>
  <si>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</si>
  <si>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</si>
  <si>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</si>
  <si>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</si>
  <si>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</si>
  <si>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</si>
  <si>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</si>
  <si>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</si>
  <si>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</si>
  <si>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</si>
  <si>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</si>
  <si>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</si>
  <si>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</si>
  <si>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</si>
  <si>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</si>
  <si>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</si>
  <si>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</si>
  <si>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</si>
  <si>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</si>
  <si>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</si>
  <si>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</si>
  <si>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</si>
  <si>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</si>
  <si>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</si>
  <si>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</si>
  <si>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</si>
  <si>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 xml:space="preserve">NOMBRE DIRECCIÓN/OFICINA/ REGIONAL </t>
  </si>
  <si>
    <t>1. LIDERAZGO ESTRATEGICO</t>
  </si>
  <si>
    <t>Asistir a Comités Sectoriales de Control Interno</t>
  </si>
  <si>
    <t>Asistir a Comité de Dirección de la ART</t>
  </si>
  <si>
    <t>2. ENFOQUE HACIA LA PREVENCIÓN</t>
  </si>
  <si>
    <t>Asistir a Comité de Contratación</t>
  </si>
  <si>
    <t>Asistir a Comité de Evaluación de Bienes</t>
  </si>
  <si>
    <t>Asistir a Comité de Sostenibilidad Contable</t>
  </si>
  <si>
    <t>Realizar seguimiento a la relación de acreencias a favor de la ART pendientes de pago</t>
  </si>
  <si>
    <t>Seguimiento cumplimiento de ley de Cuotas 581/2000</t>
  </si>
  <si>
    <t>3. RELACION CON ENTES DE CONTROL</t>
  </si>
  <si>
    <t>4. EVALUACION DE LA GESTION DEL RIESGO</t>
  </si>
  <si>
    <t>5. EVALUACION Y SEGUIMIENTO</t>
  </si>
  <si>
    <t>Arqueos de caja menor</t>
  </si>
  <si>
    <t xml:space="preserve">Informe de Seguimiento a la gestión de PQRSD </t>
  </si>
  <si>
    <t>Informe de Seguimiento a las estrategias del Plan Anticorrupción y de Atención al Ciudadano, y Riesgos de Corrupción</t>
  </si>
  <si>
    <t>Informe de Seguimiento a la ejecución Presupuestal</t>
  </si>
  <si>
    <t>Informe de Seguimiento a las Funciones del Comité de Conciliaciones</t>
  </si>
  <si>
    <t>Informe de  Seguimiento al Sistema Integrado de Información Financiera, SIIF Nación.</t>
  </si>
  <si>
    <t>Informe de seguimiento a los acuerdos de gestión</t>
  </si>
  <si>
    <t>Informe de Austeridad del gasto y reporte al Representante Legal</t>
  </si>
  <si>
    <t>Informe Anual Rendición de Cuentas Fiscal -Contraloría General de la República - SIRECI -</t>
  </si>
  <si>
    <t>Informe de la Gestión Contractual - Sistema de Información de Rendición Electrónica de la Cuenta e Informes SIRECI</t>
  </si>
  <si>
    <t>Informe Rendición de Cuentas CGR Personal y Costos</t>
  </si>
  <si>
    <t>Informe sobre cumplimiento de normas en materia de derechos de autor sobre software - Anual (Unidad Administrativa Especial de Derechos de Autor)</t>
  </si>
  <si>
    <t>Certificación sobre el resultado de la verificación de cumplimiento de las obligaciones de cada uno de los usuarios del Sistema Único de Gestión e Información Litigiosa del Estado - Sistema Ekogui -</t>
  </si>
  <si>
    <t>Seguimiento a "Acta de Informe de Gestión"</t>
  </si>
  <si>
    <t>6. ACTIVIDADES OPERATIVAS DEL GIT CONTROL INTERNO</t>
  </si>
  <si>
    <t>Seguimiento a los indicadores de gestión del Grupo de Control Interno</t>
  </si>
  <si>
    <t>Reuniones operativas del GITCI</t>
  </si>
  <si>
    <t>Ajuste de Proceso, procedimientos y formatos del proceso de  evaluación de la ART</t>
  </si>
  <si>
    <t>Realizar reportes al avance al Plan de Acción de Control Interno.</t>
  </si>
  <si>
    <t>Elaboración de Informe de Gestión Anual de Control Interno</t>
  </si>
  <si>
    <t>Participación en actividades de formación o capacitación en temas de control interno</t>
  </si>
  <si>
    <t>X</t>
  </si>
  <si>
    <t>GRUPO INTERNO DE TRABAJO DE CONTROL INTERNO</t>
  </si>
  <si>
    <t>Actas de Comité</t>
  </si>
  <si>
    <t xml:space="preserve">Actas de Comité  - Invitación Correo Electrónico. </t>
  </si>
  <si>
    <t xml:space="preserve">Actas de Comité - Invitación Correo Electrónico. </t>
  </si>
  <si>
    <t>Listado de Asistencia</t>
  </si>
  <si>
    <t>Presentaciones Campañas</t>
  </si>
  <si>
    <t>Informe</t>
  </si>
  <si>
    <t>Oficios</t>
  </si>
  <si>
    <t>Formato de Arqueo de Caja</t>
  </si>
  <si>
    <t>Certificación del Reporte de la Cuenta</t>
  </si>
  <si>
    <t>Certificación del Reporte de la Cuenta CGR</t>
  </si>
  <si>
    <t xml:space="preserve">Informe </t>
  </si>
  <si>
    <t>Certificación del Reporte de la Dirección de Derechos de Autor - Formato de Informe</t>
  </si>
  <si>
    <t>Acta de Gestión</t>
  </si>
  <si>
    <t>Informes</t>
  </si>
  <si>
    <t>Formato Indicadores</t>
  </si>
  <si>
    <t>Actas de Reunión - Listado de Asistencia</t>
  </si>
  <si>
    <t>Proceso y procedimientos</t>
  </si>
  <si>
    <t>Formato Plan de Acción</t>
  </si>
  <si>
    <t xml:space="preserve"> Listado de Asistencia</t>
  </si>
  <si>
    <t>VLADIMIR</t>
  </si>
  <si>
    <t>MARISOL</t>
  </si>
  <si>
    <t>NANCY</t>
  </si>
  <si>
    <t>BERNABE</t>
  </si>
  <si>
    <t>MIGUEL</t>
  </si>
  <si>
    <t>PAOLA</t>
  </si>
  <si>
    <t>MIGUEL SAAVEDRA</t>
  </si>
  <si>
    <t>MARISOL GUTIÉRREZ</t>
  </si>
  <si>
    <t>NANCY GÓMEZ</t>
  </si>
  <si>
    <t>BERNABE VERGARA</t>
  </si>
  <si>
    <t>PAOLA BERNAL</t>
  </si>
  <si>
    <t>DAIRO COY</t>
  </si>
  <si>
    <t>N/A</t>
  </si>
  <si>
    <t>Garantizar una gestión efectiva que responda a las necesidades de los clientes con altos estándares de calidad</t>
  </si>
  <si>
    <t xml:space="preserve">SEGUIMIENTO ACTIVIDADES </t>
  </si>
  <si>
    <t xml:space="preserve">Elaboración del Plan Anual de Auditorias </t>
  </si>
  <si>
    <t>Asistir a Comité Institucional de Gestión y Desempeño</t>
  </si>
  <si>
    <t>Elaborar y difundir Campañas de autocontrol</t>
  </si>
  <si>
    <t>Seguimiento al envío información de Convenios de Cooperación Internacional y asistencia técnica DIAN.</t>
  </si>
  <si>
    <t>Seguimiento al envío de información de contratos y convenios con terceros para la administración de recursos. (Ministerio de Hacienda y Crédito Publico) semestral</t>
  </si>
  <si>
    <t>Seguimiento Envío de información a la DIAN correspondiente a los pagos – semestral</t>
  </si>
  <si>
    <t>Por demanda</t>
  </si>
  <si>
    <t>Recibir y atender las solicitudes de los entes de control</t>
  </si>
  <si>
    <t xml:space="preserve">Brindar asesoría y acompañamiento: asesorar sobre la metodología para realizar un adecuado análisis e identificación de causas y Coordinar con los líderes de los procesos la elaboración del Planes de Mejoramiento </t>
  </si>
  <si>
    <t xml:space="preserve">Seguimiento al Mapa de Riesgos y Plan de Manejo de Riesgos </t>
  </si>
  <si>
    <t>Informe de Seguimiento al Plan Estratégico Institucional y Plan de Acción de la ART 2019</t>
  </si>
  <si>
    <t>Informe de Seguimiento al Plan de Acción de las Dependencias de la ART 2019</t>
  </si>
  <si>
    <t>Seguimiento a la implementación y Plan de Trabajo MIPG</t>
  </si>
  <si>
    <t>Seguimiento al Plan Institucional de Gestión Ambiental</t>
  </si>
  <si>
    <t>Evaluar la implementación del código de buen gobierno de la ART y participación de las dependencias en las actividades generadas para su conocimiento</t>
  </si>
  <si>
    <t>Auditoría de Seguimiento a la Función Disciplinaria (Proceso Gestión Disciplinaria)</t>
  </si>
  <si>
    <t>Auditorías Especiales por solicitud de la Alta Dirección</t>
  </si>
  <si>
    <t>Evaluación del SCI (aplicativo FURAG - MIPG y Pormenorizados)</t>
  </si>
  <si>
    <t>Seguimiento a la implementación y cumplimiento de la Políticas de Seguridad de la Información.</t>
  </si>
  <si>
    <t>31/11/2019</t>
  </si>
  <si>
    <t>31/06/2019</t>
  </si>
  <si>
    <t>30/092019</t>
  </si>
  <si>
    <t>Informe Post-Conflicto SIRECI</t>
  </si>
  <si>
    <t>15 DE MARZO DE 2019 20192400006193</t>
  </si>
  <si>
    <t>29/03/2019 20192400007223 Se remite informe a Sec Gral. y se informa por ORFEO a las dependencias con radicados contestados fuera de términos</t>
  </si>
  <si>
    <t xml:space="preserve">Se publico en la pagina Web 
http://www.renovacionterritorio.gov.co/Documentos/seguimiento_al_plan_anticorrupcion </t>
  </si>
  <si>
    <t>Informe del 11/03/2019 20192400006123 del 18 de marzo de 2019</t>
  </si>
  <si>
    <t xml:space="preserve">20192400004253, 20192400004233
20192400004213, 20192400004553
20192400004813, 20192400005073
20192400004533, 20192400005463
</t>
  </si>
  <si>
    <t>Certificado 4/03/2019 Se solicitó información en febrero y se transmite en marzo. Acuse de aceptación de la Rendición</t>
  </si>
  <si>
    <t>Certificado de la CGR 15/01/2019</t>
  </si>
  <si>
    <t>Pantallazo con histórico de envío 21/03/2019</t>
  </si>
  <si>
    <t>Se trasmitió el  28/02/2019</t>
  </si>
  <si>
    <t>8/03/2019 Correo de recibido por parte de la Dirección de Derechos de Autor</t>
  </si>
  <si>
    <t>Se genero Informe  25/02/2019</t>
  </si>
  <si>
    <t>Seguimiento  Planes de Mejoramiento Auditorias Internas, CGR  y a Resolución 3135/18 de la Comisión Legal de Cuentas</t>
  </si>
  <si>
    <t xml:space="preserve">Se genero informe </t>
  </si>
  <si>
    <t>Invitación remitida por el DAFP Gestión del Riesgo</t>
  </si>
  <si>
    <t>Se elaboró el PAAI 15/02/2019, fue aprobado en  comité coordinador  del sistema de control Interno el 9 de abril de 2019</t>
  </si>
  <si>
    <t>Se realizo el 9 de abril de 2019 (Listado de asistencia, acta de comité)</t>
  </si>
  <si>
    <t>Asistió e Coordinar del GIT de control Interno al comité  el 5 de abril de 2019.</t>
  </si>
  <si>
    <t>Se elaboró el Plan de Fomento de Cultura de autocontrol, se diseño y enviaron para publicación, los Tips de la Campaña de Código de Buen Gobierno; Se diseño la evaluación en formulario de Google. Se envió el primer Tip</t>
  </si>
  <si>
    <t>Se atendió el de la Oficina Jurídica.
Se atendió la DEP 20192200007693</t>
  </si>
  <si>
    <t>Política de Gestión MIPG (Marque con una x la o las política de MIPG a las cuales responde la actividad)</t>
  </si>
  <si>
    <t>Objetivo Estratégico</t>
  </si>
  <si>
    <t xml:space="preserve">Comités de Coordinación del Sistema de Control Interno </t>
  </si>
  <si>
    <t>Asistir a Comité de Conciliación y defensa judicial</t>
  </si>
  <si>
    <t>Realizar Acompañamientos y/o Asesorías Procesos</t>
  </si>
  <si>
    <t>Atender Auditoría Regular GCR: Coordinar con los líderes de los procesos las respuestas a requerimientos  y hacer seguimiento de los requerimientos de información</t>
  </si>
  <si>
    <t>Oficios
Memorandos</t>
  </si>
  <si>
    <t xml:space="preserve">Asesorías / formación sobre metodología y herramientas en administración de riesgos. </t>
  </si>
  <si>
    <t>Presentar Resultados de evaluación a la gestión de riesgos al Comité de Control Interno</t>
  </si>
  <si>
    <t>Seguimiento al Sistema Único de Información de Personal SIGEP</t>
  </si>
  <si>
    <t>Evaluación a la Gestión por dependencias vigencia anterior</t>
  </si>
  <si>
    <t>Seguimiento al Plan de Mejoramiento CGR; trasmisiones en SIRECI y a Resolución 3135/18 de la Comisión Legal de Cuentas</t>
  </si>
  <si>
    <t>23 de enero se reporte CGR
21 de marzo comisión legal de cuentas</t>
  </si>
  <si>
    <t>Informe del 28febrero de 2019.
Informe en revisión.</t>
  </si>
  <si>
    <t>Informe Evaluación del Sistema de Control Interno Contable - Anual (Contaduría General de la Nación) - CHIP</t>
  </si>
  <si>
    <t xml:space="preserve">Auditorias Internas conforme a la evaluación de Riesgos del GIT de Control Interno 2018 ( 1. P. Direccionamiento Estratégico; 2. Convenios/Proyectos; 3. SGSST; 4.Gestión contractual: Contratos Mínima Cuantía, Licitación Pública, Concurso de méritos , Selección Abreviada, Contratación Directa. </t>
  </si>
  <si>
    <t xml:space="preserve">22 de abril de 2019, Certificado de la CGR de la Trasmisión </t>
  </si>
  <si>
    <t>11, 13 y 16 de mayo, Actas de comité</t>
  </si>
  <si>
    <t>Se asistió el 14 de mayo</t>
  </si>
  <si>
    <t>Informe del 27 de mayo 2019</t>
  </si>
  <si>
    <t>Informe del 9 de mayo de 2019</t>
  </si>
  <si>
    <t>Informe del 31 de mayo</t>
  </si>
  <si>
    <t xml:space="preserve">Se envió informe  a la Dirección General </t>
  </si>
  <si>
    <t>7/02/2019 ACTA 
07/03/2019 ACTA 
2/04/2019  ACTA 
2/05/2019 ACTA</t>
  </si>
  <si>
    <t>2/04/2019  ACTA 
2/05/2019 Acta</t>
  </si>
  <si>
    <t xml:space="preserve">08/05/2019 Se envió por correo electrónico a la Oficina de Planeación </t>
  </si>
  <si>
    <t>13 y 27 de Junio, Actas</t>
  </si>
  <si>
    <t>4 y 11 de Junio.</t>
  </si>
  <si>
    <t>25 de junio 2019</t>
  </si>
  <si>
    <t>Se envió  el informe 11 de  junio  20192400012183</t>
  </si>
  <si>
    <t>11/03/2019 http://www.renovacionterritorio.gov.co/Documentos/informe_pormenorizado_del_estado_del_control_interno
Reporte Certificado FURAG 6/03/2019</t>
  </si>
  <si>
    <t>Se envió informe con Orfeo 20192400012513</t>
  </si>
  <si>
    <t>Certificado CGR  del  23/01/2019
 Comisión Legal de Cuentas se envió por oficio al MADR  26/03/2019 20192400006641
En revisión los resultados del  planes de mejoramiento auditorias interna</t>
  </si>
  <si>
    <t xml:space="preserve">
Asesoría metodología Plan de Mejoramiento CGR 28 de junio de 2019</t>
  </si>
  <si>
    <t>Acta de junio esta para la firma</t>
  </si>
  <si>
    <t xml:space="preserve">
Solicitud 19 CGR  respuesta E14569332-R
</t>
  </si>
  <si>
    <t>Se realizaron asesorías y talleres explicando la nueva metodología de Riesgos del DAFP a los 15 procesos de la ART. El 17 de junio se realizo e informe de cierre de brechas.
Asesoría mesa de trabajo Análisis informe auditoria CGR 13,14 y 18,  de junio.</t>
  </si>
  <si>
    <t xml:space="preserve">Solicitud 17 Congreso de la Republica respuesta 20192400012671
Solicitud 18 Congreso de la Republica respuesta 20192400013901
Solicitud 19 Posconflicto respuesta 20192400013911
Solicitud 20 Presidencia de la Republica respuesta 20192400013981
Solicitud 21 Presidencia de la Republica respuesta 20192400014131
Solicitud 22 Defensoría del Pueblo respuesta 20196300039701
Solicitud 23 CGR  respuesta 20192400015001
Solicitud 24 CGR  respuesta 2019240014191
Solicitud 25 DNP respuesta 20192400014151
Solicitud 26 Fiscalía GN respuesta 20192400015031
Solicitud 27 CGR Respuesta 20192400012953
</t>
  </si>
  <si>
    <t>Arqueo 17/05/2019</t>
  </si>
  <si>
    <t>Se envió informe  Orfeo 20192400013303</t>
  </si>
  <si>
    <t>Se correo a julio, debido a que el corte es a 30 de junio de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</si>
</sst>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30" x14ac:knownFonts="1">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4"/>
      <name val="Arial"/>
      <family val="2"/>
    </font>
    <font>
      <sz val="11"/>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9"/>
      <name val="Arial"/>
      <family val="2"/>
    </font>
    <font>
      <b/>
      <sz val="9"/>
      <name val="Arial"/>
      <family val="2"/>
    </font>
    <font>
      <b/>
      <sz val="9"/>
      <color theme="1"/>
      <name val="Arial"/>
      <family val="2"/>
    </font>
    <font>
      <sz val="9"/>
      <name val="Calibri"/>
      <family val="2"/>
      <scheme val="minor"/>
    </font>
    <font>
      <sz val="10"/>
      <color theme="1"/>
      <name val="Arial"/>
      <family val="2"/>
    </font>
    <font>
      <b/>
      <sz val="12"/>
      <name val="Arial"/>
      <family val="2"/>
    </font>
    <font>
      <sz val="11"/>
      <color theme="1"/>
      <name val="Arial"/>
      <family val="2"/>
    </font>
    <font>
      <b/>
      <sz val="11"/>
      <name val="Calibri"/>
      <family val="2"/>
    </font>
    <font>
      <b/>
      <sz val="11"/>
      <color rgb="FFFFFFFF"/>
      <name val="Calibri"/>
      <family val="2"/>
    </font>
    <font>
      <sz val="11"/>
      <color theme="1"/>
      <name val="Calibri"/>
      <family val="2"/>
      <scheme val="minor"/>
    </font>
    <font>
      <sz val="9"/>
      <color theme="1"/>
      <name val="Arial"/>
      <family val="2"/>
    </font>
  </fonts>
  <fills count="24">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rgb="FFCC66FF"/>
        <bgColor indexed="64"/>
      </patternFill>
    </fill>
    <fill>
      <patternFill patternType="solid">
        <fgColor theme="9" tint="0.59999389629810485"/>
        <bgColor indexed="64"/>
      </patternFill>
    </fill>
    <fill>
      <patternFill patternType="solid">
        <fgColor rgb="FFFF99FF"/>
        <bgColor indexed="64"/>
      </patternFill>
    </fill>
    <fill>
      <patternFill patternType="solid">
        <fgColor rgb="FFD9E1F2"/>
        <bgColor rgb="FF000000"/>
      </patternFill>
    </fill>
    <fill>
      <patternFill patternType="solid">
        <fgColor rgb="FF203764"/>
        <bgColor rgb="FF000000"/>
      </patternFill>
    </fill>
    <fill>
      <patternFill patternType="solid">
        <fgColor rgb="FFC65911"/>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auto="1"/>
      </left>
      <right style="thin">
        <color auto="1"/>
      </right>
      <top/>
      <bottom style="medium">
        <color auto="1"/>
      </bottom>
      <diagonal/>
    </border>
    <border>
      <left/>
      <right style="thin">
        <color indexed="64"/>
      </right>
      <top style="thin">
        <color indexed="64"/>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auto="1"/>
      </bottom>
      <diagonal/>
    </border>
    <border>
      <left style="thin">
        <color indexed="64"/>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right/>
      <top/>
      <bottom style="medium">
        <color indexed="64"/>
      </bottom>
      <diagonal/>
    </border>
  </borders>
  <cellStyleXfs count="5">
    <xf numFmtId="0" fontId="0" fillId="0" borderId="0"/>
    <xf numFmtId="0" fontId="3" fillId="0" borderId="0"/>
    <xf numFmtId="164" fontId="3" fillId="0" borderId="0" applyFont="0" applyFill="0" applyBorder="0" applyAlignment="0" applyProtection="0"/>
    <xf numFmtId="0" fontId="3" fillId="0" borderId="0">
      <alignment horizontal="left" wrapText="1"/>
    </xf>
    <xf numFmtId="9" fontId="28" fillId="0" borderId="0" applyFont="0" applyFill="0" applyBorder="0" applyAlignment="0" applyProtection="0"/>
  </cellStyleXfs>
  <cellXfs count="163">
    <xf numFmtId="0" fontId="0" fillId="0" borderId="0" xfId="0"/>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8" fillId="7" borderId="7" xfId="0" applyFont="1" applyFill="1" applyBorder="1" applyAlignment="1" applyProtection="1">
      <alignment horizontal="center" vertical="center" wrapText="1"/>
    </xf>
    <xf numFmtId="14" fontId="3" fillId="8" borderId="8"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9" fontId="3" fillId="0" borderId="9" xfId="0" applyNumberFormat="1" applyFont="1" applyFill="1" applyBorder="1" applyAlignment="1" applyProtection="1">
      <alignment horizontal="center" vertical="center" wrapText="1"/>
    </xf>
    <xf numFmtId="9" fontId="3" fillId="0" borderId="10" xfId="0" applyNumberFormat="1" applyFont="1" applyFill="1" applyBorder="1" applyAlignment="1" applyProtection="1">
      <alignment vertical="center" wrapText="1"/>
    </xf>
    <xf numFmtId="0" fontId="3" fillId="0" borderId="10" xfId="0" applyFont="1" applyFill="1" applyBorder="1" applyAlignment="1" applyProtection="1">
      <alignment vertical="center" wrapText="1"/>
    </xf>
    <xf numFmtId="0" fontId="3" fillId="0" borderId="11" xfId="0" applyFont="1" applyFill="1" applyBorder="1" applyAlignment="1" applyProtection="1">
      <alignment vertical="center" wrapText="1"/>
      <protection locked="0"/>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17" xfId="0" applyFont="1" applyFill="1" applyBorder="1" applyAlignment="1" applyProtection="1">
      <alignment vertical="center" wrapText="1"/>
    </xf>
    <xf numFmtId="9" fontId="3" fillId="0" borderId="13" xfId="0" applyNumberFormat="1" applyFont="1" applyFill="1" applyBorder="1" applyAlignment="1" applyProtection="1">
      <alignment vertical="center" wrapText="1"/>
    </xf>
    <xf numFmtId="0" fontId="3" fillId="0" borderId="2" xfId="0" applyFont="1" applyFill="1" applyBorder="1" applyAlignment="1" applyProtection="1">
      <alignment vertical="center" wrapText="1"/>
      <protection locked="0"/>
    </xf>
    <xf numFmtId="0" fontId="3" fillId="0" borderId="17"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9" fontId="3" fillId="0" borderId="2" xfId="0" applyNumberFormat="1" applyFont="1" applyFill="1" applyBorder="1" applyAlignment="1" applyProtection="1">
      <alignment vertical="center" wrapText="1"/>
      <protection locked="0"/>
    </xf>
    <xf numFmtId="0" fontId="3" fillId="0" borderId="0" xfId="0" applyFont="1" applyFill="1" applyAlignment="1" applyProtection="1">
      <alignment vertical="center" wrapText="1"/>
    </xf>
    <xf numFmtId="0" fontId="4" fillId="10" borderId="9" xfId="0" applyFont="1" applyFill="1" applyBorder="1" applyAlignment="1" applyProtection="1">
      <alignment horizontal="center" vertical="center" wrapText="1"/>
    </xf>
    <xf numFmtId="0" fontId="4" fillId="10" borderId="12" xfId="0" applyFont="1" applyFill="1" applyBorder="1" applyAlignment="1" applyProtection="1">
      <alignment horizontal="center" vertical="center" wrapText="1"/>
    </xf>
    <xf numFmtId="0" fontId="4" fillId="12" borderId="9" xfId="0" applyFont="1" applyFill="1" applyBorder="1" applyAlignment="1" applyProtection="1">
      <alignment horizontal="center" vertical="center" wrapText="1"/>
    </xf>
    <xf numFmtId="0" fontId="4" fillId="12" borderId="10" xfId="0" applyFont="1" applyFill="1" applyBorder="1" applyAlignment="1" applyProtection="1">
      <alignment horizontal="center" vertical="center" wrapText="1"/>
    </xf>
    <xf numFmtId="0" fontId="3" fillId="9" borderId="19" xfId="0" applyFont="1" applyFill="1" applyBorder="1" applyAlignment="1" applyProtection="1">
      <alignment horizontal="center" vertical="center" wrapText="1"/>
    </xf>
    <xf numFmtId="0" fontId="3" fillId="9" borderId="18" xfId="0" applyFont="1" applyFill="1" applyBorder="1" applyAlignment="1" applyProtection="1">
      <alignment horizontal="center" vertical="center" wrapText="1"/>
    </xf>
    <xf numFmtId="14" fontId="3" fillId="8" borderId="5" xfId="0" applyNumberFormat="1"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9" fontId="3" fillId="0" borderId="11" xfId="0" applyNumberFormat="1" applyFont="1" applyBorder="1" applyAlignment="1" applyProtection="1">
      <alignment vertical="center" wrapText="1"/>
      <protection locked="0"/>
    </xf>
    <xf numFmtId="9" fontId="3" fillId="0" borderId="2" xfId="0" applyNumberFormat="1" applyFont="1" applyBorder="1" applyAlignment="1" applyProtection="1">
      <alignment vertical="center" wrapText="1"/>
      <protection locked="0"/>
    </xf>
    <xf numFmtId="0" fontId="3" fillId="0" borderId="22" xfId="0" applyFont="1" applyBorder="1" applyAlignment="1" applyProtection="1">
      <alignment vertical="center" wrapText="1"/>
    </xf>
    <xf numFmtId="0" fontId="4" fillId="0" borderId="23" xfId="0" applyFont="1" applyBorder="1" applyAlignment="1" applyProtection="1">
      <alignment vertical="center" wrapText="1"/>
    </xf>
    <xf numFmtId="0" fontId="3" fillId="0" borderId="16" xfId="0" applyFont="1" applyBorder="1" applyAlignment="1" applyProtection="1">
      <alignment vertical="center" wrapText="1"/>
      <protection locked="0"/>
    </xf>
    <xf numFmtId="0" fontId="3" fillId="0" borderId="21" xfId="0" applyFont="1" applyBorder="1" applyAlignment="1" applyProtection="1">
      <alignment vertical="center" wrapText="1"/>
    </xf>
    <xf numFmtId="0" fontId="11" fillId="14" borderId="1" xfId="0" applyFont="1" applyFill="1" applyBorder="1" applyAlignment="1">
      <alignment horizontal="center" vertical="center" wrapText="1"/>
    </xf>
    <xf numFmtId="0" fontId="13" fillId="15" borderId="1" xfId="0" applyFont="1" applyFill="1" applyBorder="1" applyAlignment="1">
      <alignment horizontal="left" vertical="center" wrapText="1"/>
    </xf>
    <xf numFmtId="0" fontId="11" fillId="16" borderId="1"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6" fillId="16" borderId="1" xfId="0" applyFont="1" applyFill="1" applyBorder="1" applyAlignment="1">
      <alignment horizontal="left" vertical="center" wrapText="1"/>
    </xf>
    <xf numFmtId="0" fontId="16" fillId="16" borderId="1" xfId="0" applyFont="1" applyFill="1" applyBorder="1" applyAlignment="1">
      <alignment horizontal="left" vertical="center"/>
    </xf>
    <xf numFmtId="0" fontId="17" fillId="16" borderId="1" xfId="0" applyFont="1" applyFill="1" applyBorder="1" applyAlignment="1">
      <alignment horizontal="center" vertical="center" wrapText="1"/>
    </xf>
    <xf numFmtId="0" fontId="17" fillId="16"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1"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9" fontId="3" fillId="0" borderId="1" xfId="0" applyNumberFormat="1" applyFont="1" applyFill="1" applyBorder="1" applyAlignment="1" applyProtection="1">
      <alignment vertical="center" wrapText="1"/>
      <protection locked="0"/>
    </xf>
    <xf numFmtId="9" fontId="3" fillId="0" borderId="1" xfId="0" applyNumberFormat="1" applyFont="1" applyBorder="1" applyAlignment="1" applyProtection="1">
      <alignment vertical="center" wrapText="1"/>
      <protection locked="0"/>
    </xf>
    <xf numFmtId="0" fontId="3" fillId="0" borderId="1" xfId="0" applyFont="1" applyBorder="1" applyAlignment="1" applyProtection="1">
      <alignment vertical="center" wrapText="1"/>
    </xf>
    <xf numFmtId="14" fontId="3" fillId="8" borderId="24" xfId="0" applyNumberFormat="1" applyFont="1" applyFill="1" applyBorder="1" applyAlignment="1" applyProtection="1">
      <alignment horizontal="center" vertical="center" wrapText="1"/>
    </xf>
    <xf numFmtId="0" fontId="3" fillId="0" borderId="1" xfId="0" applyFont="1" applyBorder="1" applyAlignment="1" applyProtection="1">
      <alignment vertical="center" wrapText="1"/>
      <protection locked="0"/>
    </xf>
    <xf numFmtId="14" fontId="3" fillId="8" borderId="6" xfId="0" applyNumberFormat="1" applyFont="1" applyFill="1" applyBorder="1" applyAlignment="1" applyProtection="1">
      <alignment horizontal="center" vertical="center" wrapText="1"/>
    </xf>
    <xf numFmtId="15" fontId="19" fillId="20" borderId="1" xfId="1" applyNumberFormat="1" applyFont="1" applyFill="1" applyBorder="1" applyAlignment="1">
      <alignment vertical="center" wrapText="1"/>
    </xf>
    <xf numFmtId="15" fontId="19" fillId="20" borderId="1" xfId="1" applyNumberFormat="1" applyFont="1" applyFill="1" applyBorder="1" applyAlignment="1">
      <alignment horizontal="center" vertical="center" wrapText="1"/>
    </xf>
    <xf numFmtId="15" fontId="19" fillId="3" borderId="13" xfId="1" applyNumberFormat="1" applyFont="1" applyFill="1" applyBorder="1" applyAlignment="1">
      <alignment horizontal="center" vertical="center" wrapText="1"/>
    </xf>
    <xf numFmtId="15" fontId="19" fillId="3" borderId="1" xfId="1" applyNumberFormat="1" applyFont="1" applyFill="1" applyBorder="1" applyAlignment="1">
      <alignment horizontal="center" vertical="center" wrapText="1"/>
    </xf>
    <xf numFmtId="165" fontId="20" fillId="17" borderId="1" xfId="2" applyNumberFormat="1" applyFont="1" applyFill="1" applyBorder="1" applyAlignment="1">
      <alignment horizontal="center" vertical="center" wrapText="1"/>
    </xf>
    <xf numFmtId="165" fontId="20" fillId="18" borderId="1" xfId="2" applyNumberFormat="1" applyFont="1" applyFill="1" applyBorder="1" applyAlignment="1">
      <alignment horizontal="center" vertical="center" wrapText="1"/>
    </xf>
    <xf numFmtId="165" fontId="20" fillId="19" borderId="1" xfId="2" applyNumberFormat="1" applyFont="1" applyFill="1" applyBorder="1" applyAlignment="1">
      <alignment horizontal="center" vertical="center" wrapText="1"/>
    </xf>
    <xf numFmtId="165" fontId="20" fillId="16" borderId="1" xfId="2" applyNumberFormat="1" applyFont="1" applyFill="1" applyBorder="1" applyAlignment="1">
      <alignment horizontal="center" vertical="center" wrapText="1"/>
    </xf>
    <xf numFmtId="165" fontId="20" fillId="11" borderId="1" xfId="2" applyNumberFormat="1" applyFont="1" applyFill="1" applyBorder="1" applyAlignment="1">
      <alignment horizontal="center" vertical="center" wrapText="1"/>
    </xf>
    <xf numFmtId="0" fontId="21" fillId="18" borderId="1" xfId="1" applyFont="1" applyFill="1" applyBorder="1" applyAlignment="1">
      <alignment horizontal="center" vertical="center" wrapText="1"/>
    </xf>
    <xf numFmtId="0" fontId="21" fillId="19" borderId="1" xfId="1" applyFont="1" applyFill="1" applyBorder="1" applyAlignment="1">
      <alignment horizontal="center" vertical="center" wrapText="1"/>
    </xf>
    <xf numFmtId="0" fontId="20" fillId="18" borderId="1" xfId="1" applyFont="1" applyFill="1" applyBorder="1" applyAlignment="1">
      <alignment horizontal="center" vertical="center" wrapText="1"/>
    </xf>
    <xf numFmtId="0" fontId="21" fillId="16" borderId="1" xfId="1" applyFont="1" applyFill="1" applyBorder="1" applyAlignment="1">
      <alignment horizontal="center" vertical="center" wrapText="1"/>
    </xf>
    <xf numFmtId="0" fontId="20" fillId="19" borderId="1" xfId="1" applyFont="1" applyFill="1" applyBorder="1" applyAlignment="1">
      <alignment horizontal="center" vertical="center" wrapText="1"/>
    </xf>
    <xf numFmtId="0" fontId="19" fillId="11" borderId="1" xfId="1" applyFont="1" applyFill="1" applyBorder="1" applyAlignment="1">
      <alignment horizontal="center" vertical="center" wrapText="1"/>
    </xf>
    <xf numFmtId="15" fontId="19" fillId="16" borderId="1" xfId="1" applyNumberFormat="1" applyFont="1" applyFill="1" applyBorder="1" applyAlignment="1">
      <alignment horizontal="center" vertical="center" wrapText="1"/>
    </xf>
    <xf numFmtId="15" fontId="20" fillId="19" borderId="1" xfId="1" applyNumberFormat="1" applyFont="1" applyFill="1" applyBorder="1" applyAlignment="1">
      <alignment horizontal="center" vertical="center" wrapText="1"/>
    </xf>
    <xf numFmtId="0" fontId="0" fillId="0" borderId="1" xfId="0" applyBorder="1"/>
    <xf numFmtId="15" fontId="22" fillId="0" borderId="1" xfId="1" applyNumberFormat="1" applyFont="1" applyFill="1" applyBorder="1" applyAlignment="1">
      <alignment horizontal="center" vertical="center" wrapText="1"/>
    </xf>
    <xf numFmtId="165" fontId="22" fillId="0" borderId="1" xfId="2" applyNumberFormat="1" applyFont="1" applyFill="1" applyBorder="1" applyAlignment="1">
      <alignment horizontal="center" vertical="center" wrapText="1"/>
    </xf>
    <xf numFmtId="1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0" fontId="4" fillId="11" borderId="2"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26" fillId="21" borderId="29" xfId="0" applyFont="1" applyFill="1" applyBorder="1" applyAlignment="1" applyProtection="1">
      <alignment horizontal="center" vertical="center" wrapText="1"/>
    </xf>
    <xf numFmtId="0" fontId="26" fillId="21" borderId="30" xfId="0" applyFont="1" applyFill="1" applyBorder="1" applyAlignment="1" applyProtection="1">
      <alignment horizontal="center" vertical="center" wrapText="1"/>
    </xf>
    <xf numFmtId="0" fontId="27" fillId="22" borderId="31" xfId="0" applyFont="1" applyFill="1" applyBorder="1" applyAlignment="1" applyProtection="1">
      <alignment horizontal="center" vertical="center" wrapText="1"/>
    </xf>
    <xf numFmtId="0" fontId="27" fillId="23" borderId="23" xfId="0" applyFont="1" applyFill="1" applyBorder="1" applyAlignment="1" applyProtection="1">
      <alignment horizontal="center" vertical="center" wrapText="1"/>
    </xf>
    <xf numFmtId="0" fontId="3" fillId="0" borderId="32" xfId="0" applyFont="1" applyBorder="1" applyAlignment="1" applyProtection="1">
      <alignment vertical="center" wrapText="1"/>
    </xf>
    <xf numFmtId="0" fontId="3" fillId="0" borderId="33" xfId="0" applyFont="1" applyBorder="1" applyAlignment="1" applyProtection="1">
      <alignment vertical="center" wrapText="1"/>
    </xf>
    <xf numFmtId="0" fontId="3" fillId="0" borderId="8" xfId="0" applyFont="1" applyBorder="1" applyAlignment="1" applyProtection="1">
      <alignment vertical="center" wrapText="1"/>
    </xf>
    <xf numFmtId="0" fontId="3" fillId="0" borderId="26" xfId="0" applyFont="1" applyFill="1" applyBorder="1" applyAlignment="1" applyProtection="1">
      <alignment horizontal="center" vertical="center" wrapText="1"/>
    </xf>
    <xf numFmtId="0" fontId="4" fillId="12" borderId="1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4" xfId="0" applyFont="1" applyBorder="1" applyAlignment="1" applyProtection="1">
      <alignment vertical="center" wrapText="1"/>
    </xf>
    <xf numFmtId="0" fontId="4" fillId="10" borderId="36" xfId="0" applyFont="1" applyFill="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5" fillId="3" borderId="37"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5" fillId="3" borderId="39" xfId="0" applyFont="1" applyFill="1" applyBorder="1" applyAlignment="1" applyProtection="1">
      <alignment horizontal="center" vertical="center" wrapText="1"/>
    </xf>
    <xf numFmtId="0" fontId="6" fillId="4" borderId="39"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8" xfId="0" applyFont="1" applyFill="1" applyBorder="1" applyAlignment="1" applyProtection="1">
      <alignment horizontal="center" vertical="center" wrapText="1"/>
    </xf>
    <xf numFmtId="0" fontId="5" fillId="5" borderId="39" xfId="0" applyFont="1" applyFill="1" applyBorder="1" applyAlignment="1" applyProtection="1">
      <alignment horizontal="center" vertical="center" wrapText="1"/>
    </xf>
    <xf numFmtId="0" fontId="7" fillId="6" borderId="40" xfId="0" applyFont="1" applyFill="1" applyBorder="1" applyAlignment="1" applyProtection="1">
      <alignment horizontal="center" vertical="center" wrapText="1"/>
    </xf>
    <xf numFmtId="0" fontId="3" fillId="0" borderId="27" xfId="0" applyFont="1" applyBorder="1" applyAlignment="1" applyProtection="1">
      <alignment vertical="center" wrapText="1"/>
    </xf>
    <xf numFmtId="0" fontId="3" fillId="0" borderId="0" xfId="0" applyFont="1" applyBorder="1" applyAlignment="1" applyProtection="1">
      <alignment vertical="center" wrapText="1"/>
      <protection locked="0"/>
    </xf>
    <xf numFmtId="0" fontId="3" fillId="0" borderId="18" xfId="0" applyFont="1" applyBorder="1" applyAlignment="1" applyProtection="1">
      <alignment vertical="center" wrapText="1"/>
    </xf>
    <xf numFmtId="0" fontId="3" fillId="0" borderId="43" xfId="0" applyFont="1" applyBorder="1" applyAlignment="1" applyProtection="1">
      <alignment vertical="center" wrapText="1"/>
    </xf>
    <xf numFmtId="0" fontId="3" fillId="0" borderId="44" xfId="0" applyFont="1" applyBorder="1" applyAlignment="1" applyProtection="1">
      <alignment vertical="center" wrapText="1"/>
    </xf>
    <xf numFmtId="0" fontId="3" fillId="0" borderId="19" xfId="0" applyFont="1" applyBorder="1" applyAlignment="1" applyProtection="1">
      <alignment vertical="center" wrapText="1"/>
    </xf>
    <xf numFmtId="14" fontId="23" fillId="0" borderId="5" xfId="0" applyNumberFormat="1" applyFont="1" applyBorder="1" applyAlignment="1">
      <alignment horizontal="center" vertical="center"/>
    </xf>
    <xf numFmtId="0" fontId="3" fillId="0" borderId="5" xfId="0" applyFont="1" applyBorder="1" applyAlignment="1" applyProtection="1">
      <alignment horizontal="center" vertical="center" wrapText="1"/>
    </xf>
    <xf numFmtId="0" fontId="3" fillId="0" borderId="46" xfId="0" applyFont="1" applyBorder="1" applyAlignment="1" applyProtection="1">
      <alignment vertical="center" wrapText="1"/>
    </xf>
    <xf numFmtId="0" fontId="3" fillId="0" borderId="5" xfId="0" applyFont="1" applyBorder="1" applyAlignment="1" applyProtection="1">
      <alignment vertical="center" wrapText="1"/>
    </xf>
    <xf numFmtId="0" fontId="3" fillId="0" borderId="6" xfId="0" applyFont="1" applyBorder="1" applyAlignment="1" applyProtection="1">
      <alignment vertical="center" wrapText="1"/>
    </xf>
    <xf numFmtId="9" fontId="3" fillId="0" borderId="1" xfId="0" applyNumberFormat="1" applyFont="1" applyBorder="1" applyAlignment="1" applyProtection="1">
      <alignment vertical="center" wrapText="1"/>
    </xf>
    <xf numFmtId="9" fontId="3" fillId="0" borderId="32" xfId="0" applyNumberFormat="1" applyFont="1" applyBorder="1" applyAlignment="1" applyProtection="1">
      <alignment vertical="center" wrapText="1"/>
    </xf>
    <xf numFmtId="9" fontId="3" fillId="9" borderId="15" xfId="0" applyNumberFormat="1" applyFont="1" applyFill="1" applyBorder="1" applyAlignment="1" applyProtection="1">
      <alignment vertical="center" wrapText="1"/>
      <protection locked="0"/>
    </xf>
    <xf numFmtId="9" fontId="3" fillId="0" borderId="5" xfId="0" applyNumberFormat="1" applyFont="1" applyBorder="1" applyAlignment="1" applyProtection="1">
      <alignment vertical="center" wrapText="1"/>
    </xf>
    <xf numFmtId="9" fontId="3" fillId="0" borderId="1" xfId="4" applyFont="1" applyBorder="1" applyAlignment="1" applyProtection="1">
      <alignment vertical="center" wrapText="1"/>
    </xf>
    <xf numFmtId="14" fontId="29" fillId="0" borderId="1" xfId="0" applyNumberFormat="1" applyFont="1" applyBorder="1" applyAlignment="1">
      <alignment horizontal="left" vertical="top"/>
    </xf>
    <xf numFmtId="9" fontId="3" fillId="0" borderId="8" xfId="0" applyNumberFormat="1" applyFont="1" applyBorder="1" applyAlignment="1" applyProtection="1">
      <alignment vertical="center" wrapText="1"/>
    </xf>
    <xf numFmtId="0" fontId="29" fillId="0" borderId="1" xfId="0" applyFont="1" applyBorder="1" applyAlignment="1">
      <alignment wrapText="1"/>
    </xf>
    <xf numFmtId="14" fontId="3" fillId="0" borderId="8" xfId="0" applyNumberFormat="1" applyFont="1" applyFill="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4" fillId="11" borderId="2"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26" fillId="0" borderId="27" xfId="0" applyFont="1" applyFill="1" applyBorder="1" applyAlignment="1" applyProtection="1">
      <alignment horizontal="center" vertical="center" wrapText="1"/>
    </xf>
    <xf numFmtId="0" fontId="26" fillId="0" borderId="28" xfId="0" applyFont="1" applyFill="1" applyBorder="1" applyAlignment="1" applyProtection="1">
      <alignment horizontal="center" vertical="center" wrapText="1"/>
    </xf>
    <xf numFmtId="0" fontId="25" fillId="0" borderId="8"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4" xfId="0" applyFont="1" applyBorder="1" applyAlignment="1">
      <alignment horizontal="center" vertical="center" wrapText="1"/>
    </xf>
    <xf numFmtId="0" fontId="3" fillId="0" borderId="41"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5" xfId="0" applyFont="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9" fillId="0" borderId="2" xfId="0" applyNumberFormat="1" applyFont="1" applyBorder="1" applyAlignment="1" applyProtection="1">
      <alignment horizontal="center" vertical="center" wrapText="1"/>
    </xf>
    <xf numFmtId="0" fontId="9" fillId="0" borderId="4" xfId="0" applyNumberFormat="1" applyFont="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4" fillId="12" borderId="11" xfId="0" applyFont="1" applyFill="1" applyBorder="1" applyAlignment="1" applyProtection="1">
      <alignment horizontal="center" vertical="center" wrapText="1"/>
    </xf>
    <xf numFmtId="0" fontId="4" fillId="12" borderId="2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13" fillId="15" borderId="8" xfId="0" applyFont="1" applyFill="1" applyBorder="1" applyAlignment="1">
      <alignment horizontal="left" vertical="center" wrapText="1"/>
    </xf>
    <xf numFmtId="0" fontId="13" fillId="15" borderId="13" xfId="0" applyFont="1" applyFill="1" applyBorder="1" applyAlignment="1">
      <alignment horizontal="left" vertical="center" wrapText="1"/>
    </xf>
    <xf numFmtId="0" fontId="18" fillId="0" borderId="0" xfId="0" applyFont="1" applyAlignment="1">
      <alignment horizontal="center"/>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3" fillId="15" borderId="16" xfId="0" applyFont="1" applyFill="1" applyBorder="1" applyAlignment="1">
      <alignment horizontal="left" vertical="center" wrapText="1"/>
    </xf>
  </cellXfs>
  <cellStyles count="5">
    <cellStyle name="Millares 2" xfId="2" xr:uid="{F981993A-9697-4EEE-A29A-150DCA6035F3}"/>
    <cellStyle name="Normal" xfId="0" builtinId="0"/>
    <cellStyle name="Normal 2" xfId="1" xr:uid="{DF407E74-F9E4-48E4-9F59-AF85F2E26FAC}"/>
    <cellStyle name="Normal 2 2" xfId="3" xr:uid="{BB9591C5-B86B-4933-A86C-0AA825CD78A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958104</xdr:colOff>
      <xdr:row>3</xdr:row>
      <xdr:rowOff>89648</xdr:rowOff>
    </xdr:to>
    <xdr:pic>
      <xdr:nvPicPr>
        <xdr:cNvPr id="6" name="Imagen 5">
          <a:extLst>
            <a:ext uri="{FF2B5EF4-FFF2-40B4-BE49-F238E27FC236}">
              <a16:creationId xmlns:a16="http://schemas.microsoft.com/office/drawing/2014/main" id="{E33EEDB1-C3FA-47F5-B45B-4765EC026F5C}"/>
            </a:ext>
          </a:extLst>
        </xdr:cNvPr>
        <xdr:cNvPicPr>
          <a:picLocks noChangeAspect="1"/>
        </xdr:cNvPicPr>
      </xdr:nvPicPr>
      <xdr:blipFill>
        <a:blip xmlns:r="http://schemas.openxmlformats.org/officeDocument/2006/relationships" r:embed="rId1"/>
        <a:stretch>
          <a:fillRect/>
        </a:stretch>
      </xdr:blipFill>
      <xdr:spPr>
        <a:xfrm>
          <a:off x="0" y="1"/>
          <a:ext cx="3260913" cy="9188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67"/>
  <sheetViews>
    <sheetView showGridLines="0" tabSelected="1" topLeftCell="BG20" zoomScale="80" zoomScaleNormal="80" workbookViewId="0">
      <selection activeCell="BR23" sqref="BR23:BR24"/>
    </sheetView>
  </sheetViews>
  <sheetFormatPr baseColWidth="10" defaultColWidth="11.42578125" defaultRowHeight="12.75" x14ac:dyDescent="0.25"/>
  <cols>
    <col min="1" max="1" width="6.42578125" style="1" customWidth="1"/>
    <col min="2" max="2" width="14.42578125" style="1" customWidth="1"/>
    <col min="3" max="3" width="13.5703125" style="24" customWidth="1"/>
    <col min="4" max="4" width="16" style="24" customWidth="1"/>
    <col min="5" max="5" width="8.42578125" style="24" customWidth="1"/>
    <col min="6" max="6" width="7.85546875" style="1" customWidth="1"/>
    <col min="7" max="7" width="29.28515625" style="1" customWidth="1"/>
    <col min="8" max="8" width="14.140625" style="1" customWidth="1"/>
    <col min="9" max="9" width="15" style="1" customWidth="1"/>
    <col min="10" max="10" width="14.28515625" style="1" customWidth="1"/>
    <col min="11" max="11" width="1" style="1" hidden="1" customWidth="1"/>
    <col min="12" max="12" width="17.140625" style="1" customWidth="1"/>
    <col min="13" max="29" width="4" style="1" hidden="1" customWidth="1"/>
    <col min="30" max="41" width="17.7109375" style="1" hidden="1" customWidth="1"/>
    <col min="42" max="42" width="0" style="1" hidden="1" customWidth="1"/>
    <col min="43" max="43" width="25.42578125" style="1" hidden="1" customWidth="1"/>
    <col min="44" max="55" width="21.85546875" style="1" hidden="1" customWidth="1"/>
    <col min="56" max="56" width="0" style="1" hidden="1" customWidth="1"/>
    <col min="57" max="57" width="1" style="1" hidden="1" customWidth="1"/>
    <col min="58" max="58" width="117.28515625" style="1" hidden="1" customWidth="1"/>
    <col min="59" max="66" width="11.42578125" style="1"/>
    <col min="67" max="67" width="12.7109375" style="1" customWidth="1"/>
    <col min="68" max="68" width="11.42578125" style="1"/>
    <col min="69" max="69" width="13.28515625" style="1" customWidth="1"/>
    <col min="70" max="71" width="11.42578125" style="1"/>
    <col min="72" max="72" width="43.28515625" style="1" customWidth="1"/>
    <col min="73" max="81" width="11.42578125" style="1" hidden="1" customWidth="1"/>
    <col min="82" max="16384" width="11.42578125" style="1"/>
  </cols>
  <sheetData>
    <row r="1" spans="1:81" ht="26.25" customHeight="1" x14ac:dyDescent="0.25">
      <c r="A1" s="50"/>
      <c r="B1" s="50"/>
      <c r="C1" s="50"/>
      <c r="D1" s="124" t="s">
        <v>0</v>
      </c>
      <c r="E1" s="125"/>
      <c r="F1" s="125"/>
      <c r="G1" s="125"/>
      <c r="H1" s="125"/>
      <c r="I1" s="125"/>
      <c r="J1" s="125"/>
      <c r="K1" s="125"/>
      <c r="L1" s="125"/>
      <c r="M1" s="126"/>
      <c r="N1" s="42"/>
      <c r="O1" s="42"/>
      <c r="P1" s="42"/>
      <c r="Q1" s="42"/>
      <c r="R1" s="42"/>
      <c r="S1" s="42"/>
      <c r="T1" s="42"/>
      <c r="U1" s="42"/>
      <c r="V1" s="42"/>
      <c r="W1" s="42"/>
      <c r="X1" s="42"/>
      <c r="Y1" s="42"/>
      <c r="Z1" s="42"/>
      <c r="AA1" s="42"/>
      <c r="AB1" s="42"/>
    </row>
    <row r="2" spans="1:81" ht="26.25" customHeight="1" x14ac:dyDescent="0.25">
      <c r="A2" s="50"/>
      <c r="B2" s="50"/>
      <c r="C2" s="50"/>
      <c r="D2" s="124" t="s">
        <v>1</v>
      </c>
      <c r="E2" s="125"/>
      <c r="F2" s="125"/>
      <c r="G2" s="125"/>
      <c r="H2" s="125"/>
      <c r="I2" s="125"/>
      <c r="J2" s="125"/>
      <c r="K2" s="125"/>
      <c r="L2" s="126"/>
      <c r="M2" s="51"/>
      <c r="N2" s="42"/>
      <c r="O2" s="42"/>
      <c r="P2" s="42"/>
      <c r="Q2" s="42"/>
      <c r="R2" s="42"/>
      <c r="S2" s="42"/>
      <c r="T2" s="42"/>
      <c r="U2" s="42"/>
      <c r="V2" s="42"/>
      <c r="W2" s="42"/>
      <c r="X2" s="42"/>
      <c r="Y2" s="42"/>
      <c r="Z2" s="42"/>
      <c r="AA2" s="42"/>
      <c r="AB2" s="42"/>
    </row>
    <row r="4" spans="1:81" x14ac:dyDescent="0.25">
      <c r="A4" s="2"/>
      <c r="B4" s="2"/>
      <c r="C4" s="3"/>
      <c r="D4" s="3"/>
      <c r="E4" s="3"/>
      <c r="F4" s="2"/>
      <c r="G4" s="2"/>
      <c r="H4" s="2"/>
      <c r="I4" s="2"/>
      <c r="J4" s="2"/>
      <c r="K4" s="2"/>
      <c r="L4" s="2"/>
      <c r="M4" s="2"/>
      <c r="N4" s="2"/>
      <c r="O4" s="2"/>
      <c r="P4" s="2"/>
      <c r="Q4" s="2"/>
      <c r="R4" s="2"/>
      <c r="S4" s="2"/>
      <c r="T4" s="2"/>
      <c r="U4" s="2"/>
      <c r="V4" s="2"/>
      <c r="W4" s="2"/>
      <c r="X4" s="2"/>
      <c r="Y4" s="2"/>
      <c r="Z4" s="2"/>
      <c r="AA4" s="2"/>
      <c r="AB4" s="2"/>
    </row>
    <row r="5" spans="1:81" ht="27" customHeight="1" x14ac:dyDescent="0.25">
      <c r="A5" s="2"/>
      <c r="B5" s="2"/>
      <c r="C5" s="127" t="s">
        <v>59</v>
      </c>
      <c r="D5" s="128"/>
      <c r="E5" s="128"/>
      <c r="F5" s="129"/>
      <c r="G5" s="130" t="s">
        <v>94</v>
      </c>
      <c r="H5" s="131"/>
      <c r="I5" s="131"/>
      <c r="J5" s="132"/>
    </row>
    <row r="6" spans="1:81" ht="10.5" customHeight="1" x14ac:dyDescent="0.25">
      <c r="A6" s="2"/>
      <c r="B6" s="2"/>
      <c r="C6" s="4"/>
      <c r="D6" s="4"/>
      <c r="E6" s="4"/>
      <c r="F6" s="5"/>
      <c r="G6" s="5"/>
      <c r="H6" s="5"/>
      <c r="I6" s="5"/>
      <c r="J6" s="5"/>
      <c r="K6" s="5"/>
      <c r="L6" s="5"/>
      <c r="M6" s="5"/>
      <c r="N6" s="5"/>
      <c r="O6" s="5"/>
      <c r="P6" s="5"/>
      <c r="Q6" s="5"/>
      <c r="R6" s="5"/>
      <c r="S6" s="5"/>
      <c r="T6" s="5"/>
      <c r="U6" s="5"/>
      <c r="V6" s="5"/>
      <c r="W6" s="5"/>
      <c r="X6" s="5"/>
      <c r="Y6" s="5"/>
      <c r="Z6" s="5"/>
      <c r="AA6" s="5"/>
      <c r="AB6" s="5"/>
    </row>
    <row r="7" spans="1:81" ht="23.25" customHeight="1" thickBot="1" x14ac:dyDescent="0.3">
      <c r="A7" s="2"/>
      <c r="B7" s="2"/>
      <c r="C7" s="80" t="s">
        <v>2</v>
      </c>
      <c r="D7" s="81"/>
      <c r="E7" s="82"/>
      <c r="F7" s="148">
        <v>2019</v>
      </c>
      <c r="G7" s="149"/>
      <c r="H7" s="6"/>
      <c r="I7" s="6"/>
      <c r="J7" s="6"/>
      <c r="K7" s="6"/>
      <c r="L7" s="6"/>
    </row>
    <row r="8" spans="1:81" ht="29.25" customHeight="1" thickBot="1" x14ac:dyDescent="0.3">
      <c r="A8" s="2"/>
      <c r="B8" s="2"/>
      <c r="C8" s="3"/>
      <c r="D8" s="3"/>
      <c r="E8" s="3"/>
      <c r="F8" s="2"/>
      <c r="G8" s="2"/>
      <c r="H8" s="2"/>
      <c r="I8" s="2"/>
      <c r="J8" s="2"/>
      <c r="K8" s="2"/>
      <c r="L8" s="2"/>
      <c r="M8" s="134" t="s">
        <v>171</v>
      </c>
      <c r="N8" s="135"/>
      <c r="O8" s="135"/>
      <c r="P8" s="135"/>
      <c r="Q8" s="135"/>
      <c r="R8" s="135"/>
      <c r="S8" s="135"/>
      <c r="T8" s="135"/>
      <c r="U8" s="135"/>
      <c r="V8" s="135"/>
      <c r="W8" s="135"/>
      <c r="X8" s="135"/>
      <c r="Y8" s="135"/>
      <c r="Z8" s="135"/>
      <c r="AA8" s="135"/>
      <c r="AB8" s="135"/>
      <c r="AC8" s="136"/>
      <c r="AD8" s="133" t="s">
        <v>28</v>
      </c>
      <c r="AE8" s="133"/>
      <c r="AF8" s="133"/>
      <c r="AG8" s="133"/>
      <c r="AH8" s="133"/>
      <c r="AI8" s="133"/>
      <c r="AJ8" s="133"/>
      <c r="AK8" s="133"/>
      <c r="AL8" s="133"/>
      <c r="AM8" s="133"/>
      <c r="AN8" s="133"/>
      <c r="AO8" s="133"/>
      <c r="AP8" s="133"/>
      <c r="AQ8" s="36" t="s">
        <v>29</v>
      </c>
      <c r="AR8" s="133" t="s">
        <v>3</v>
      </c>
      <c r="AS8" s="133"/>
      <c r="AT8" s="133"/>
      <c r="AU8" s="133"/>
      <c r="AV8" s="133"/>
      <c r="AW8" s="133"/>
      <c r="AX8" s="133"/>
      <c r="AY8" s="133"/>
      <c r="AZ8" s="133"/>
      <c r="BA8" s="133"/>
      <c r="BB8" s="133"/>
      <c r="BC8" s="133"/>
      <c r="BD8" s="153"/>
      <c r="BG8" s="137" t="s">
        <v>128</v>
      </c>
      <c r="BH8" s="137"/>
      <c r="BI8" s="137"/>
      <c r="BJ8" s="137"/>
      <c r="BK8" s="137"/>
      <c r="BL8" s="137"/>
      <c r="BM8" s="137"/>
      <c r="BN8" s="137"/>
      <c r="BO8" s="137"/>
      <c r="BP8" s="137"/>
      <c r="BQ8" s="137"/>
      <c r="BR8" s="137"/>
      <c r="BS8" s="138"/>
    </row>
    <row r="9" spans="1:81" ht="62.25" customHeight="1" thickBot="1" x14ac:dyDescent="0.3">
      <c r="A9" s="94" t="s">
        <v>4</v>
      </c>
      <c r="B9" s="25" t="s">
        <v>172</v>
      </c>
      <c r="C9" s="26" t="s">
        <v>5</v>
      </c>
      <c r="D9" s="27" t="s">
        <v>6</v>
      </c>
      <c r="E9" s="28" t="s">
        <v>7</v>
      </c>
      <c r="F9" s="154" t="s">
        <v>8</v>
      </c>
      <c r="G9" s="155"/>
      <c r="H9" s="28" t="s">
        <v>9</v>
      </c>
      <c r="I9" s="28" t="s">
        <v>10</v>
      </c>
      <c r="J9" s="28" t="s">
        <v>11</v>
      </c>
      <c r="K9" s="28" t="s">
        <v>12</v>
      </c>
      <c r="L9" s="91" t="s">
        <v>13</v>
      </c>
      <c r="M9" s="95" t="s">
        <v>44</v>
      </c>
      <c r="N9" s="95">
        <v>1</v>
      </c>
      <c r="O9" s="95">
        <v>2</v>
      </c>
      <c r="P9" s="95">
        <v>3</v>
      </c>
      <c r="Q9" s="95">
        <v>4</v>
      </c>
      <c r="R9" s="95">
        <v>5</v>
      </c>
      <c r="S9" s="95">
        <v>6</v>
      </c>
      <c r="T9" s="95">
        <v>7</v>
      </c>
      <c r="U9" s="95">
        <v>8</v>
      </c>
      <c r="V9" s="95">
        <v>9</v>
      </c>
      <c r="W9" s="95">
        <v>10</v>
      </c>
      <c r="X9" s="95">
        <v>11</v>
      </c>
      <c r="Y9" s="95">
        <v>12</v>
      </c>
      <c r="Z9" s="95">
        <v>13</v>
      </c>
      <c r="AA9" s="95">
        <v>14</v>
      </c>
      <c r="AB9" s="95">
        <v>15</v>
      </c>
      <c r="AC9" s="95">
        <v>16</v>
      </c>
      <c r="AD9" s="96" t="s">
        <v>14</v>
      </c>
      <c r="AE9" s="97" t="s">
        <v>15</v>
      </c>
      <c r="AF9" s="97" t="s">
        <v>16</v>
      </c>
      <c r="AG9" s="97" t="s">
        <v>17</v>
      </c>
      <c r="AH9" s="98" t="s">
        <v>18</v>
      </c>
      <c r="AI9" s="98" t="s">
        <v>19</v>
      </c>
      <c r="AJ9" s="97" t="s">
        <v>20</v>
      </c>
      <c r="AK9" s="98" t="s">
        <v>21</v>
      </c>
      <c r="AL9" s="98" t="s">
        <v>22</v>
      </c>
      <c r="AM9" s="98" t="s">
        <v>23</v>
      </c>
      <c r="AN9" s="97" t="s">
        <v>24</v>
      </c>
      <c r="AO9" s="98" t="s">
        <v>25</v>
      </c>
      <c r="AP9" s="99" t="s">
        <v>26</v>
      </c>
      <c r="AQ9" s="38" t="s">
        <v>30</v>
      </c>
      <c r="AR9" s="100" t="s">
        <v>14</v>
      </c>
      <c r="AS9" s="101" t="s">
        <v>15</v>
      </c>
      <c r="AT9" s="101" t="s">
        <v>16</v>
      </c>
      <c r="AU9" s="101" t="s">
        <v>17</v>
      </c>
      <c r="AV9" s="102" t="s">
        <v>18</v>
      </c>
      <c r="AW9" s="102" t="s">
        <v>19</v>
      </c>
      <c r="AX9" s="101" t="s">
        <v>20</v>
      </c>
      <c r="AY9" s="102" t="s">
        <v>21</v>
      </c>
      <c r="AZ9" s="102" t="s">
        <v>22</v>
      </c>
      <c r="BA9" s="102" t="s">
        <v>23</v>
      </c>
      <c r="BB9" s="101" t="s">
        <v>24</v>
      </c>
      <c r="BC9" s="102" t="s">
        <v>25</v>
      </c>
      <c r="BD9" s="103" t="s">
        <v>26</v>
      </c>
      <c r="BE9" s="104"/>
      <c r="BF9" s="7" t="s">
        <v>27</v>
      </c>
      <c r="BG9" s="83" t="s">
        <v>14</v>
      </c>
      <c r="BH9" s="84" t="s">
        <v>15</v>
      </c>
      <c r="BI9" s="84" t="s">
        <v>16</v>
      </c>
      <c r="BJ9" s="84" t="s">
        <v>17</v>
      </c>
      <c r="BK9" s="84" t="s">
        <v>18</v>
      </c>
      <c r="BL9" s="84" t="s">
        <v>19</v>
      </c>
      <c r="BM9" s="84" t="s">
        <v>20</v>
      </c>
      <c r="BN9" s="84" t="s">
        <v>21</v>
      </c>
      <c r="BO9" s="84" t="s">
        <v>22</v>
      </c>
      <c r="BP9" s="84" t="s">
        <v>23</v>
      </c>
      <c r="BQ9" s="84" t="s">
        <v>24</v>
      </c>
      <c r="BR9" s="84" t="s">
        <v>25</v>
      </c>
      <c r="BS9" s="85" t="s">
        <v>26</v>
      </c>
      <c r="BT9" s="86" t="s">
        <v>27</v>
      </c>
    </row>
    <row r="10" spans="1:81" ht="33.75" customHeight="1" x14ac:dyDescent="0.25">
      <c r="A10" s="142">
        <v>1</v>
      </c>
      <c r="B10" s="139" t="s">
        <v>127</v>
      </c>
      <c r="C10" s="145"/>
      <c r="D10" s="150" t="s">
        <v>60</v>
      </c>
      <c r="E10" s="48">
        <v>3</v>
      </c>
      <c r="F10" s="48">
        <v>1</v>
      </c>
      <c r="G10" s="8" t="s">
        <v>173</v>
      </c>
      <c r="H10" s="78">
        <v>43525</v>
      </c>
      <c r="I10" s="78">
        <v>43830</v>
      </c>
      <c r="J10" s="79" t="s">
        <v>126</v>
      </c>
      <c r="K10" s="92"/>
      <c r="L10" s="8" t="s">
        <v>95</v>
      </c>
      <c r="M10" s="43"/>
      <c r="N10" s="43"/>
      <c r="O10" s="43"/>
      <c r="P10" s="43"/>
      <c r="Q10" s="43"/>
      <c r="R10" s="43"/>
      <c r="S10" s="43"/>
      <c r="T10" s="43"/>
      <c r="U10" s="43"/>
      <c r="V10" s="43"/>
      <c r="W10" s="43"/>
      <c r="X10" s="43"/>
      <c r="Y10" s="43"/>
      <c r="Z10" s="43"/>
      <c r="AA10" s="43"/>
      <c r="AB10" s="43"/>
      <c r="AC10" s="43" t="s">
        <v>93</v>
      </c>
      <c r="AD10" s="10"/>
      <c r="AE10" s="11"/>
      <c r="AF10" s="12"/>
      <c r="AG10" s="12"/>
      <c r="AH10" s="12"/>
      <c r="AI10" s="13"/>
      <c r="AJ10" s="13"/>
      <c r="AK10" s="13"/>
      <c r="AL10" s="13"/>
      <c r="AM10" s="13"/>
      <c r="AN10" s="13"/>
      <c r="AO10" s="13"/>
      <c r="AP10" s="33"/>
      <c r="AQ10" s="37"/>
      <c r="AR10" s="35"/>
      <c r="AS10" s="14"/>
      <c r="AT10" s="14"/>
      <c r="AU10" s="14"/>
      <c r="AV10" s="14"/>
      <c r="AW10" s="15"/>
      <c r="AX10" s="15"/>
      <c r="AY10" s="15"/>
      <c r="AZ10" s="15"/>
      <c r="BA10" s="15"/>
      <c r="BB10" s="15"/>
      <c r="BC10" s="15"/>
      <c r="BD10" s="16"/>
      <c r="BE10" s="105"/>
      <c r="BF10" s="17"/>
      <c r="BG10" s="54"/>
      <c r="BH10" s="54"/>
      <c r="BI10" s="54"/>
      <c r="BJ10" s="54">
        <v>1</v>
      </c>
      <c r="BK10" s="54"/>
      <c r="BL10" s="54"/>
      <c r="BM10" s="54"/>
      <c r="BN10" s="54"/>
      <c r="BO10" s="54"/>
      <c r="BP10" s="54"/>
      <c r="BQ10" s="54"/>
      <c r="BR10" s="54"/>
      <c r="BS10" s="117">
        <f>+SUM(BG10:BR10)/3</f>
        <v>0.33333333333333331</v>
      </c>
      <c r="BT10" s="106" t="s">
        <v>167</v>
      </c>
    </row>
    <row r="11" spans="1:81" ht="33.75" customHeight="1" x14ac:dyDescent="0.25">
      <c r="A11" s="143"/>
      <c r="B11" s="140"/>
      <c r="C11" s="146"/>
      <c r="D11" s="151"/>
      <c r="E11" s="48" t="s">
        <v>135</v>
      </c>
      <c r="F11" s="48">
        <v>2</v>
      </c>
      <c r="G11" s="8" t="s">
        <v>61</v>
      </c>
      <c r="H11" s="78">
        <v>43466</v>
      </c>
      <c r="I11" s="78">
        <v>43830</v>
      </c>
      <c r="J11" s="79" t="s">
        <v>126</v>
      </c>
      <c r="K11" s="92"/>
      <c r="L11" s="8" t="s">
        <v>95</v>
      </c>
      <c r="M11" s="43"/>
      <c r="N11" s="43"/>
      <c r="O11" s="43"/>
      <c r="P11" s="43"/>
      <c r="Q11" s="43"/>
      <c r="R11" s="43"/>
      <c r="S11" s="43"/>
      <c r="T11" s="43"/>
      <c r="U11" s="43"/>
      <c r="V11" s="43"/>
      <c r="W11" s="43"/>
      <c r="X11" s="43"/>
      <c r="Y11" s="43"/>
      <c r="Z11" s="43"/>
      <c r="AA11" s="43"/>
      <c r="AB11" s="43"/>
      <c r="AC11" s="43" t="s">
        <v>93</v>
      </c>
      <c r="AD11" s="18"/>
      <c r="AE11" s="9"/>
      <c r="AF11" s="19"/>
      <c r="AG11" s="9"/>
      <c r="AH11" s="9"/>
      <c r="AI11" s="20"/>
      <c r="AJ11" s="20"/>
      <c r="AK11" s="20"/>
      <c r="AL11" s="20"/>
      <c r="AM11" s="20"/>
      <c r="AN11" s="20"/>
      <c r="AO11" s="20"/>
      <c r="AP11" s="34"/>
      <c r="AQ11" s="37"/>
      <c r="AR11" s="35"/>
      <c r="AS11" s="14"/>
      <c r="AT11" s="14"/>
      <c r="AU11" s="14"/>
      <c r="AV11" s="14"/>
      <c r="AW11" s="15"/>
      <c r="AX11" s="15"/>
      <c r="AY11" s="15"/>
      <c r="AZ11" s="15"/>
      <c r="BA11" s="15"/>
      <c r="BB11" s="15"/>
      <c r="BC11" s="15"/>
      <c r="BD11" s="16"/>
      <c r="BE11" s="105"/>
      <c r="BF11" s="17"/>
      <c r="BG11" s="54"/>
      <c r="BH11" s="54"/>
      <c r="BI11" s="54"/>
      <c r="BJ11" s="115">
        <v>1</v>
      </c>
      <c r="BK11" s="54"/>
      <c r="BL11" s="54"/>
      <c r="BM11" s="54"/>
      <c r="BN11" s="54"/>
      <c r="BO11" s="54"/>
      <c r="BP11" s="54"/>
      <c r="BQ11" s="54"/>
      <c r="BR11" s="54"/>
      <c r="BS11" s="115">
        <v>1</v>
      </c>
      <c r="BT11" s="106" t="s">
        <v>168</v>
      </c>
    </row>
    <row r="12" spans="1:81" ht="51.75" customHeight="1" x14ac:dyDescent="0.25">
      <c r="A12" s="143"/>
      <c r="B12" s="140"/>
      <c r="C12" s="146"/>
      <c r="D12" s="151"/>
      <c r="E12" s="48" t="s">
        <v>135</v>
      </c>
      <c r="F12" s="48">
        <v>3</v>
      </c>
      <c r="G12" s="8" t="s">
        <v>62</v>
      </c>
      <c r="H12" s="78">
        <v>43466</v>
      </c>
      <c r="I12" s="78">
        <v>43830</v>
      </c>
      <c r="J12" s="79" t="s">
        <v>126</v>
      </c>
      <c r="K12" s="92"/>
      <c r="L12" s="8" t="s">
        <v>95</v>
      </c>
      <c r="M12" s="43"/>
      <c r="N12" s="43"/>
      <c r="O12" s="43"/>
      <c r="P12" s="43"/>
      <c r="Q12" s="43"/>
      <c r="R12" s="43"/>
      <c r="S12" s="43"/>
      <c r="T12" s="43"/>
      <c r="U12" s="43"/>
      <c r="V12" s="43"/>
      <c r="W12" s="43"/>
      <c r="X12" s="43"/>
      <c r="Y12" s="43"/>
      <c r="Z12" s="43"/>
      <c r="AA12" s="43"/>
      <c r="AB12" s="43"/>
      <c r="AC12" s="43" t="s">
        <v>93</v>
      </c>
      <c r="AD12" s="18"/>
      <c r="AE12" s="9"/>
      <c r="AF12" s="19"/>
      <c r="AG12" s="9"/>
      <c r="AH12" s="9"/>
      <c r="AI12" s="20"/>
      <c r="AJ12" s="20"/>
      <c r="AK12" s="20"/>
      <c r="AL12" s="20"/>
      <c r="AM12" s="20"/>
      <c r="AN12" s="20"/>
      <c r="AO12" s="20"/>
      <c r="AP12" s="34"/>
      <c r="AQ12" s="37"/>
      <c r="AR12" s="35"/>
      <c r="AS12" s="14"/>
      <c r="AT12" s="14"/>
      <c r="AU12" s="14"/>
      <c r="AV12" s="14"/>
      <c r="AW12" s="15"/>
      <c r="AX12" s="15"/>
      <c r="AY12" s="15"/>
      <c r="AZ12" s="15"/>
      <c r="BA12" s="15"/>
      <c r="BB12" s="15"/>
      <c r="BC12" s="15"/>
      <c r="BD12" s="16"/>
      <c r="BE12" s="105"/>
      <c r="BF12" s="17"/>
      <c r="BG12" s="54"/>
      <c r="BH12" s="115">
        <v>1</v>
      </c>
      <c r="BI12" s="115">
        <v>1</v>
      </c>
      <c r="BJ12" s="115">
        <v>1</v>
      </c>
      <c r="BK12" s="115">
        <v>1</v>
      </c>
      <c r="BL12" s="115">
        <v>1</v>
      </c>
      <c r="BM12" s="54"/>
      <c r="BN12" s="54"/>
      <c r="BO12" s="54"/>
      <c r="BP12" s="54"/>
      <c r="BQ12" s="54"/>
      <c r="BR12" s="54"/>
      <c r="BS12" s="115">
        <v>1</v>
      </c>
      <c r="BT12" s="106" t="s">
        <v>198</v>
      </c>
    </row>
    <row r="13" spans="1:81" ht="33.75" customHeight="1" thickBot="1" x14ac:dyDescent="0.3">
      <c r="A13" s="143"/>
      <c r="B13" s="140"/>
      <c r="C13" s="146"/>
      <c r="D13" s="156"/>
      <c r="E13" s="48">
        <v>1</v>
      </c>
      <c r="F13" s="48">
        <v>4</v>
      </c>
      <c r="G13" s="8" t="s">
        <v>129</v>
      </c>
      <c r="H13" s="78">
        <v>43466</v>
      </c>
      <c r="I13" s="78">
        <v>43555</v>
      </c>
      <c r="J13" s="79" t="s">
        <v>126</v>
      </c>
      <c r="K13" s="92"/>
      <c r="L13" s="8" t="s">
        <v>95</v>
      </c>
      <c r="M13" s="43"/>
      <c r="N13" s="43"/>
      <c r="O13" s="43"/>
      <c r="P13" s="43"/>
      <c r="Q13" s="43"/>
      <c r="R13" s="43"/>
      <c r="S13" s="43"/>
      <c r="T13" s="43"/>
      <c r="U13" s="43"/>
      <c r="V13" s="43"/>
      <c r="W13" s="43"/>
      <c r="X13" s="43"/>
      <c r="Y13" s="43"/>
      <c r="Z13" s="43"/>
      <c r="AA13" s="43"/>
      <c r="AB13" s="43"/>
      <c r="AC13" s="43" t="s">
        <v>93</v>
      </c>
      <c r="AD13" s="21"/>
      <c r="AE13" s="9"/>
      <c r="AF13" s="9"/>
      <c r="AG13" s="9"/>
      <c r="AH13" s="9"/>
      <c r="AI13" s="20"/>
      <c r="AJ13" s="20"/>
      <c r="AK13" s="20"/>
      <c r="AL13" s="20"/>
      <c r="AM13" s="20"/>
      <c r="AN13" s="22"/>
      <c r="AO13" s="22"/>
      <c r="AP13" s="34"/>
      <c r="AQ13" s="37"/>
      <c r="AR13" s="35"/>
      <c r="AS13" s="14"/>
      <c r="AT13" s="14"/>
      <c r="AU13" s="14"/>
      <c r="AV13" s="14"/>
      <c r="AW13" s="15"/>
      <c r="AX13" s="15"/>
      <c r="AY13" s="15"/>
      <c r="AZ13" s="15"/>
      <c r="BA13" s="15"/>
      <c r="BB13" s="15"/>
      <c r="BC13" s="15"/>
      <c r="BD13" s="16"/>
      <c r="BE13" s="105"/>
      <c r="BF13" s="17"/>
      <c r="BG13" s="87"/>
      <c r="BH13" s="87">
        <v>1</v>
      </c>
      <c r="BI13" s="87"/>
      <c r="BJ13" s="87"/>
      <c r="BK13" s="87"/>
      <c r="BL13" s="87"/>
      <c r="BM13" s="87"/>
      <c r="BN13" s="87"/>
      <c r="BO13" s="87"/>
      <c r="BP13" s="87"/>
      <c r="BQ13" s="87"/>
      <c r="BR13" s="87"/>
      <c r="BS13" s="116">
        <v>1</v>
      </c>
      <c r="BT13" s="107" t="s">
        <v>166</v>
      </c>
    </row>
    <row r="14" spans="1:81" ht="38.25" customHeight="1" thickTop="1" x14ac:dyDescent="0.25">
      <c r="A14" s="143"/>
      <c r="B14" s="140"/>
      <c r="C14" s="146"/>
      <c r="D14" s="150" t="s">
        <v>63</v>
      </c>
      <c r="E14" s="48">
        <v>24</v>
      </c>
      <c r="F14" s="48">
        <v>1</v>
      </c>
      <c r="G14" s="8" t="s">
        <v>174</v>
      </c>
      <c r="H14" s="78">
        <v>43466</v>
      </c>
      <c r="I14" s="78">
        <v>43830</v>
      </c>
      <c r="J14" s="79" t="s">
        <v>126</v>
      </c>
      <c r="K14" s="92"/>
      <c r="L14" s="8" t="s">
        <v>96</v>
      </c>
      <c r="M14" s="43"/>
      <c r="N14" s="43"/>
      <c r="O14" s="43"/>
      <c r="P14" s="43"/>
      <c r="Q14" s="43"/>
      <c r="R14" s="43"/>
      <c r="S14" s="43"/>
      <c r="T14" s="43"/>
      <c r="U14" s="43"/>
      <c r="V14" s="43"/>
      <c r="W14" s="43"/>
      <c r="X14" s="43"/>
      <c r="Y14" s="43"/>
      <c r="Z14" s="43"/>
      <c r="AA14" s="43"/>
      <c r="AB14" s="43"/>
      <c r="AC14" s="43" t="s">
        <v>93</v>
      </c>
      <c r="AD14" s="18"/>
      <c r="AE14" s="9"/>
      <c r="AF14" s="9"/>
      <c r="AG14" s="9"/>
      <c r="AH14" s="9"/>
      <c r="AI14" s="20"/>
      <c r="AJ14" s="20"/>
      <c r="AK14" s="20"/>
      <c r="AL14" s="20"/>
      <c r="AM14" s="20"/>
      <c r="AN14" s="22"/>
      <c r="AO14" s="22"/>
      <c r="AP14" s="34"/>
      <c r="AQ14" s="37"/>
      <c r="AR14" s="35"/>
      <c r="AS14" s="14"/>
      <c r="AT14" s="14"/>
      <c r="AU14" s="14"/>
      <c r="AV14" s="14"/>
      <c r="AW14" s="15"/>
      <c r="AX14" s="15"/>
      <c r="AY14" s="15"/>
      <c r="AZ14" s="15"/>
      <c r="BA14" s="15"/>
      <c r="BB14" s="15"/>
      <c r="BC14" s="15"/>
      <c r="BD14" s="16"/>
      <c r="BE14" s="105"/>
      <c r="BF14" s="17"/>
      <c r="BG14" s="88">
        <v>2</v>
      </c>
      <c r="BH14" s="88">
        <v>2</v>
      </c>
      <c r="BI14" s="88">
        <v>2</v>
      </c>
      <c r="BJ14" s="88">
        <v>2</v>
      </c>
      <c r="BK14" s="88">
        <v>2</v>
      </c>
      <c r="BL14" s="88">
        <v>2</v>
      </c>
      <c r="BM14" s="88"/>
      <c r="BN14" s="88"/>
      <c r="BO14" s="88"/>
      <c r="BP14" s="88"/>
      <c r="BQ14" s="88"/>
      <c r="BR14" s="88"/>
      <c r="BS14" s="117">
        <f>+SUM(BG14:BR14)/24</f>
        <v>0.5</v>
      </c>
      <c r="BT14" s="108" t="s">
        <v>197</v>
      </c>
    </row>
    <row r="15" spans="1:81" ht="33.75" customHeight="1" x14ac:dyDescent="0.25">
      <c r="A15" s="143"/>
      <c r="B15" s="140"/>
      <c r="C15" s="146"/>
      <c r="D15" s="151"/>
      <c r="E15" s="48" t="s">
        <v>135</v>
      </c>
      <c r="F15" s="48">
        <v>2</v>
      </c>
      <c r="G15" s="8" t="s">
        <v>64</v>
      </c>
      <c r="H15" s="78">
        <v>43466</v>
      </c>
      <c r="I15" s="78">
        <v>43830</v>
      </c>
      <c r="J15" s="79" t="s">
        <v>126</v>
      </c>
      <c r="K15" s="92"/>
      <c r="L15" s="8" t="s">
        <v>97</v>
      </c>
      <c r="M15" s="43"/>
      <c r="N15" s="43"/>
      <c r="O15" s="43"/>
      <c r="P15" s="43"/>
      <c r="Q15" s="43"/>
      <c r="R15" s="43"/>
      <c r="S15" s="43"/>
      <c r="T15" s="43"/>
      <c r="U15" s="43"/>
      <c r="V15" s="43"/>
      <c r="W15" s="43"/>
      <c r="X15" s="43"/>
      <c r="Y15" s="43"/>
      <c r="Z15" s="43"/>
      <c r="AA15" s="43"/>
      <c r="AB15" s="43"/>
      <c r="AC15" s="43" t="s">
        <v>93</v>
      </c>
      <c r="AD15" s="18"/>
      <c r="AE15" s="9"/>
      <c r="AF15" s="19"/>
      <c r="AG15" s="9"/>
      <c r="AH15" s="9"/>
      <c r="AI15" s="20"/>
      <c r="AJ15" s="20"/>
      <c r="AK15" s="20"/>
      <c r="AL15" s="20"/>
      <c r="AM15" s="20"/>
      <c r="AN15" s="22"/>
      <c r="AO15" s="22"/>
      <c r="AP15" s="34"/>
      <c r="AQ15" s="37"/>
      <c r="AR15" s="35"/>
      <c r="AS15" s="14"/>
      <c r="AT15" s="14"/>
      <c r="AU15" s="14"/>
      <c r="AV15" s="14"/>
      <c r="AW15" s="15"/>
      <c r="AX15" s="15"/>
      <c r="AY15" s="15"/>
      <c r="AZ15" s="15"/>
      <c r="BA15" s="15"/>
      <c r="BB15" s="15"/>
      <c r="BC15" s="15"/>
      <c r="BD15" s="16"/>
      <c r="BE15" s="105"/>
      <c r="BF15" s="17"/>
      <c r="BG15" s="54"/>
      <c r="BH15" s="54"/>
      <c r="BI15" s="115">
        <v>1</v>
      </c>
      <c r="BJ15" s="54"/>
      <c r="BK15" s="115">
        <v>1</v>
      </c>
      <c r="BL15" s="54"/>
      <c r="BM15" s="54"/>
      <c r="BN15" s="54"/>
      <c r="BO15" s="54"/>
      <c r="BP15" s="54"/>
      <c r="BQ15" s="54"/>
      <c r="BR15" s="54"/>
      <c r="BS15" s="115">
        <v>1</v>
      </c>
      <c r="BT15" s="106" t="s">
        <v>188</v>
      </c>
      <c r="BU15" s="93"/>
      <c r="BV15" s="54"/>
      <c r="BW15" s="54"/>
      <c r="BX15" s="54"/>
      <c r="BY15" s="54"/>
      <c r="BZ15" s="54"/>
      <c r="CA15" s="54"/>
      <c r="CB15" s="54"/>
      <c r="CC15" s="54"/>
    </row>
    <row r="16" spans="1:81" ht="33.75" customHeight="1" thickBot="1" x14ac:dyDescent="0.3">
      <c r="A16" s="143"/>
      <c r="B16" s="140"/>
      <c r="C16" s="146"/>
      <c r="D16" s="151"/>
      <c r="E16" s="48">
        <v>4</v>
      </c>
      <c r="F16" s="48">
        <v>3</v>
      </c>
      <c r="G16" s="8" t="s">
        <v>130</v>
      </c>
      <c r="H16" s="78">
        <v>43466</v>
      </c>
      <c r="I16" s="78">
        <v>43830</v>
      </c>
      <c r="J16" s="79" t="s">
        <v>126</v>
      </c>
      <c r="K16" s="92"/>
      <c r="L16" s="8" t="s">
        <v>95</v>
      </c>
      <c r="M16" s="43"/>
      <c r="N16" s="43"/>
      <c r="O16" s="43"/>
      <c r="P16" s="43"/>
      <c r="Q16" s="43"/>
      <c r="R16" s="43"/>
      <c r="S16" s="43"/>
      <c r="T16" s="43"/>
      <c r="U16" s="43"/>
      <c r="V16" s="43"/>
      <c r="W16" s="43"/>
      <c r="X16" s="43"/>
      <c r="Y16" s="43"/>
      <c r="Z16" s="43"/>
      <c r="AA16" s="43"/>
      <c r="AB16" s="43"/>
      <c r="AC16" s="43" t="s">
        <v>93</v>
      </c>
      <c r="AD16" s="18"/>
      <c r="AE16" s="9"/>
      <c r="AF16" s="9"/>
      <c r="AG16" s="9"/>
      <c r="AH16" s="9"/>
      <c r="AI16" s="20"/>
      <c r="AJ16" s="20"/>
      <c r="AK16" s="20"/>
      <c r="AL16" s="20"/>
      <c r="AM16" s="20"/>
      <c r="AN16" s="20"/>
      <c r="AO16" s="22"/>
      <c r="AP16" s="34"/>
      <c r="AQ16" s="37"/>
      <c r="AR16" s="35"/>
      <c r="AS16" s="14"/>
      <c r="AT16" s="14"/>
      <c r="AU16" s="14"/>
      <c r="AV16" s="14"/>
      <c r="AW16" s="15"/>
      <c r="AX16" s="15"/>
      <c r="AY16" s="15"/>
      <c r="AZ16" s="15"/>
      <c r="BA16" s="15"/>
      <c r="BB16" s="15"/>
      <c r="BC16" s="15"/>
      <c r="BD16" s="16"/>
      <c r="BE16" s="105"/>
      <c r="BF16" s="17"/>
      <c r="BG16" s="54"/>
      <c r="BH16" s="54"/>
      <c r="BI16" s="54"/>
      <c r="BJ16" s="54">
        <v>1</v>
      </c>
      <c r="BK16" s="54">
        <v>1</v>
      </c>
      <c r="BL16" s="54"/>
      <c r="BM16" s="54"/>
      <c r="BN16" s="54"/>
      <c r="BO16" s="54"/>
      <c r="BP16" s="54"/>
      <c r="BQ16" s="54"/>
      <c r="BR16" s="54"/>
      <c r="BS16" s="117">
        <f>+SUM(BG16:BR16)/4</f>
        <v>0.5</v>
      </c>
      <c r="BT16" s="106" t="s">
        <v>189</v>
      </c>
      <c r="BU16" s="93"/>
      <c r="BV16" s="54"/>
      <c r="BW16" s="54"/>
      <c r="BX16" s="54"/>
      <c r="BY16" s="54"/>
      <c r="BZ16" s="54"/>
      <c r="CA16" s="54"/>
      <c r="CB16" s="54"/>
      <c r="CC16" s="54"/>
    </row>
    <row r="17" spans="1:81" ht="33.75" customHeight="1" thickTop="1" x14ac:dyDescent="0.25">
      <c r="A17" s="143"/>
      <c r="B17" s="140"/>
      <c r="C17" s="146"/>
      <c r="D17" s="151"/>
      <c r="E17" s="48">
        <v>2</v>
      </c>
      <c r="F17" s="48">
        <v>4</v>
      </c>
      <c r="G17" s="8" t="s">
        <v>65</v>
      </c>
      <c r="H17" s="78">
        <v>43466</v>
      </c>
      <c r="I17" s="78">
        <v>43830</v>
      </c>
      <c r="J17" s="79" t="s">
        <v>126</v>
      </c>
      <c r="K17" s="92"/>
      <c r="L17" s="8" t="s">
        <v>95</v>
      </c>
      <c r="M17" s="43"/>
      <c r="N17" s="43"/>
      <c r="O17" s="43"/>
      <c r="P17" s="43"/>
      <c r="Q17" s="43"/>
      <c r="R17" s="43"/>
      <c r="S17" s="43"/>
      <c r="T17" s="43"/>
      <c r="U17" s="43"/>
      <c r="V17" s="43"/>
      <c r="W17" s="43"/>
      <c r="X17" s="43"/>
      <c r="Y17" s="43"/>
      <c r="Z17" s="43"/>
      <c r="AA17" s="43"/>
      <c r="AB17" s="43"/>
      <c r="AC17" s="43" t="s">
        <v>93</v>
      </c>
      <c r="AD17" s="18"/>
      <c r="AE17" s="9"/>
      <c r="AF17" s="9"/>
      <c r="AG17" s="9"/>
      <c r="AH17" s="9"/>
      <c r="AI17" s="20"/>
      <c r="AJ17" s="20"/>
      <c r="AK17" s="20"/>
      <c r="AL17" s="20"/>
      <c r="AM17" s="20"/>
      <c r="AN17" s="20"/>
      <c r="AO17" s="22"/>
      <c r="AP17" s="34"/>
      <c r="AQ17" s="37"/>
      <c r="AR17" s="35"/>
      <c r="AS17" s="14"/>
      <c r="AT17" s="14"/>
      <c r="AU17" s="14"/>
      <c r="AV17" s="14"/>
      <c r="AW17" s="15"/>
      <c r="AX17" s="15"/>
      <c r="AY17" s="15"/>
      <c r="AZ17" s="15"/>
      <c r="BA17" s="15"/>
      <c r="BB17" s="15"/>
      <c r="BC17" s="15"/>
      <c r="BD17" s="16"/>
      <c r="BE17" s="105"/>
      <c r="BF17" s="17"/>
      <c r="BG17" s="54"/>
      <c r="BH17" s="54"/>
      <c r="BI17" s="88">
        <v>1</v>
      </c>
      <c r="BJ17" s="54">
        <v>1</v>
      </c>
      <c r="BK17" s="54"/>
      <c r="BL17" s="54">
        <v>1</v>
      </c>
      <c r="BM17" s="54"/>
      <c r="BN17" s="54"/>
      <c r="BO17" s="54"/>
      <c r="BP17" s="54"/>
      <c r="BQ17" s="54"/>
      <c r="BR17" s="54"/>
      <c r="BS17" s="117">
        <v>1</v>
      </c>
      <c r="BT17" s="106" t="s">
        <v>199</v>
      </c>
      <c r="BU17" s="93"/>
      <c r="BV17" s="54"/>
      <c r="BW17" s="54"/>
      <c r="BX17" s="54"/>
      <c r="BY17" s="54"/>
      <c r="BZ17" s="54"/>
      <c r="CA17" s="54"/>
      <c r="CB17" s="54"/>
      <c r="CC17" s="54"/>
    </row>
    <row r="18" spans="1:81" ht="33.75" customHeight="1" x14ac:dyDescent="0.25">
      <c r="A18" s="143"/>
      <c r="B18" s="140"/>
      <c r="C18" s="146"/>
      <c r="D18" s="151"/>
      <c r="E18" s="48">
        <v>2</v>
      </c>
      <c r="F18" s="48">
        <v>5</v>
      </c>
      <c r="G18" s="8" t="s">
        <v>66</v>
      </c>
      <c r="H18" s="78">
        <v>43466</v>
      </c>
      <c r="I18" s="78">
        <v>43830</v>
      </c>
      <c r="J18" s="79" t="s">
        <v>126</v>
      </c>
      <c r="K18" s="92"/>
      <c r="L18" s="8" t="s">
        <v>95</v>
      </c>
      <c r="M18" s="43"/>
      <c r="N18" s="43"/>
      <c r="O18" s="43"/>
      <c r="P18" s="43"/>
      <c r="Q18" s="43"/>
      <c r="R18" s="43"/>
      <c r="S18" s="43"/>
      <c r="T18" s="43"/>
      <c r="U18" s="43"/>
      <c r="V18" s="43"/>
      <c r="W18" s="43"/>
      <c r="X18" s="43"/>
      <c r="Y18" s="43"/>
      <c r="Z18" s="43"/>
      <c r="AA18" s="43"/>
      <c r="AB18" s="43"/>
      <c r="AC18" s="43" t="s">
        <v>93</v>
      </c>
      <c r="AD18" s="18"/>
      <c r="AE18" s="9"/>
      <c r="AF18" s="9"/>
      <c r="AG18" s="9"/>
      <c r="AH18" s="9"/>
      <c r="AI18" s="20"/>
      <c r="AJ18" s="20"/>
      <c r="AK18" s="20"/>
      <c r="AL18" s="20"/>
      <c r="AM18" s="20"/>
      <c r="AN18" s="20"/>
      <c r="AO18" s="22"/>
      <c r="AP18" s="34"/>
      <c r="AQ18" s="37"/>
      <c r="AR18" s="35"/>
      <c r="AS18" s="14"/>
      <c r="AT18" s="14"/>
      <c r="AU18" s="14"/>
      <c r="AV18" s="14"/>
      <c r="AW18" s="15"/>
      <c r="AX18" s="15"/>
      <c r="AY18" s="15"/>
      <c r="AZ18" s="15"/>
      <c r="BA18" s="15"/>
      <c r="BB18" s="15"/>
      <c r="BC18" s="15"/>
      <c r="BD18" s="16"/>
      <c r="BE18" s="105"/>
      <c r="BF18" s="17"/>
      <c r="BG18" s="54"/>
      <c r="BH18" s="54"/>
      <c r="BI18" s="54"/>
      <c r="BJ18" s="54"/>
      <c r="BK18" s="54"/>
      <c r="BL18" s="54">
        <v>1</v>
      </c>
      <c r="BM18" s="54"/>
      <c r="BN18" s="54"/>
      <c r="BO18" s="54"/>
      <c r="BP18" s="54"/>
      <c r="BQ18" s="54"/>
      <c r="BR18" s="54"/>
      <c r="BS18" s="117">
        <f>+SUM(BG18:BR18)/2</f>
        <v>0.5</v>
      </c>
      <c r="BT18" s="106" t="s">
        <v>205</v>
      </c>
      <c r="BU18" s="93"/>
      <c r="BV18" s="54"/>
      <c r="BW18" s="54"/>
      <c r="BX18" s="54"/>
      <c r="BY18" s="54"/>
      <c r="BZ18" s="54"/>
      <c r="CA18" s="54"/>
      <c r="CB18" s="54"/>
      <c r="CC18" s="54"/>
    </row>
    <row r="19" spans="1:81" ht="52.5" customHeight="1" x14ac:dyDescent="0.25">
      <c r="A19" s="143"/>
      <c r="B19" s="140"/>
      <c r="C19" s="146"/>
      <c r="D19" s="151"/>
      <c r="E19" s="48" t="s">
        <v>135</v>
      </c>
      <c r="F19" s="48">
        <v>6</v>
      </c>
      <c r="G19" s="8" t="s">
        <v>175</v>
      </c>
      <c r="H19" s="78">
        <v>43466</v>
      </c>
      <c r="I19" s="78">
        <v>43830</v>
      </c>
      <c r="J19" s="79" t="s">
        <v>126</v>
      </c>
      <c r="K19" s="92"/>
      <c r="L19" s="29" t="s">
        <v>98</v>
      </c>
      <c r="M19" s="43"/>
      <c r="N19" s="43"/>
      <c r="O19" s="43"/>
      <c r="P19" s="43"/>
      <c r="Q19" s="43"/>
      <c r="R19" s="43"/>
      <c r="S19" s="43"/>
      <c r="T19" s="43"/>
      <c r="U19" s="43"/>
      <c r="V19" s="43"/>
      <c r="W19" s="43"/>
      <c r="X19" s="43"/>
      <c r="Y19" s="43"/>
      <c r="Z19" s="43"/>
      <c r="AA19" s="43"/>
      <c r="AB19" s="43"/>
      <c r="AC19" s="43" t="s">
        <v>93</v>
      </c>
      <c r="AD19" s="21"/>
      <c r="AE19" s="9"/>
      <c r="AF19" s="9"/>
      <c r="AG19" s="9"/>
      <c r="AH19" s="9"/>
      <c r="AI19" s="20"/>
      <c r="AJ19" s="20"/>
      <c r="AK19" s="20"/>
      <c r="AL19" s="20"/>
      <c r="AM19" s="20"/>
      <c r="AN19" s="20"/>
      <c r="AO19" s="20"/>
      <c r="AP19" s="34"/>
      <c r="AQ19" s="37"/>
      <c r="AR19" s="35"/>
      <c r="AS19" s="14"/>
      <c r="AT19" s="14"/>
      <c r="AU19" s="14"/>
      <c r="AV19" s="14"/>
      <c r="AW19" s="15"/>
      <c r="AX19" s="15"/>
      <c r="AY19" s="15"/>
      <c r="AZ19" s="15"/>
      <c r="BA19" s="15"/>
      <c r="BB19" s="15"/>
      <c r="BC19" s="15"/>
      <c r="BD19" s="16"/>
      <c r="BE19" s="105"/>
      <c r="BF19" s="17"/>
      <c r="BG19" s="54"/>
      <c r="BH19" s="115">
        <v>1</v>
      </c>
      <c r="BI19" s="54"/>
      <c r="BJ19" s="115">
        <v>1</v>
      </c>
      <c r="BK19" s="115">
        <v>1</v>
      </c>
      <c r="BL19" s="115">
        <v>1</v>
      </c>
      <c r="BM19" s="54"/>
      <c r="BN19" s="54"/>
      <c r="BO19" s="54"/>
      <c r="BP19" s="54"/>
      <c r="BQ19" s="54"/>
      <c r="BR19" s="54"/>
      <c r="BS19" s="115">
        <v>1</v>
      </c>
      <c r="BT19" s="106" t="s">
        <v>204</v>
      </c>
      <c r="BU19" s="93"/>
      <c r="BV19" s="54"/>
      <c r="BW19" s="54"/>
      <c r="BX19" s="54"/>
      <c r="BY19" s="54"/>
      <c r="BZ19" s="54"/>
      <c r="CA19" s="54"/>
      <c r="CB19" s="54"/>
      <c r="CC19" s="54"/>
    </row>
    <row r="20" spans="1:81" ht="65.25" customHeight="1" x14ac:dyDescent="0.25">
      <c r="A20" s="143"/>
      <c r="B20" s="140"/>
      <c r="C20" s="146"/>
      <c r="D20" s="151"/>
      <c r="E20" s="48">
        <v>3</v>
      </c>
      <c r="F20" s="48">
        <v>7</v>
      </c>
      <c r="G20" s="8" t="s">
        <v>131</v>
      </c>
      <c r="H20" s="78">
        <v>43556</v>
      </c>
      <c r="I20" s="78" t="s">
        <v>148</v>
      </c>
      <c r="J20" s="79" t="s">
        <v>126</v>
      </c>
      <c r="K20" s="92"/>
      <c r="L20" s="29" t="s">
        <v>99</v>
      </c>
      <c r="M20" s="43"/>
      <c r="N20" s="43"/>
      <c r="O20" s="43"/>
      <c r="P20" s="43"/>
      <c r="Q20" s="43"/>
      <c r="R20" s="43"/>
      <c r="S20" s="43"/>
      <c r="T20" s="43"/>
      <c r="U20" s="43"/>
      <c r="V20" s="43"/>
      <c r="W20" s="43"/>
      <c r="X20" s="43"/>
      <c r="Y20" s="43"/>
      <c r="Z20" s="43"/>
      <c r="AA20" s="43"/>
      <c r="AB20" s="43"/>
      <c r="AC20" s="43" t="s">
        <v>93</v>
      </c>
      <c r="AD20" s="21"/>
      <c r="AE20" s="9"/>
      <c r="AF20" s="9"/>
      <c r="AG20" s="9"/>
      <c r="AH20" s="9"/>
      <c r="AI20" s="20"/>
      <c r="AJ20" s="20"/>
      <c r="AK20" s="20"/>
      <c r="AL20" s="20"/>
      <c r="AM20" s="20"/>
      <c r="AN20" s="20"/>
      <c r="AO20" s="20"/>
      <c r="AP20" s="34"/>
      <c r="AQ20" s="37"/>
      <c r="AR20" s="35"/>
      <c r="AS20" s="14"/>
      <c r="AT20" s="14"/>
      <c r="AU20" s="14"/>
      <c r="AV20" s="14"/>
      <c r="AW20" s="15"/>
      <c r="AX20" s="15"/>
      <c r="AY20" s="15"/>
      <c r="AZ20" s="15"/>
      <c r="BA20" s="15"/>
      <c r="BB20" s="15"/>
      <c r="BC20" s="15"/>
      <c r="BD20" s="16"/>
      <c r="BE20" s="105"/>
      <c r="BF20" s="17"/>
      <c r="BG20" s="54"/>
      <c r="BH20" s="54"/>
      <c r="BI20" s="54"/>
      <c r="BJ20" s="54">
        <v>1</v>
      </c>
      <c r="BK20" s="54"/>
      <c r="BL20" s="54"/>
      <c r="BM20" s="54"/>
      <c r="BN20" s="54"/>
      <c r="BO20" s="54"/>
      <c r="BP20" s="54"/>
      <c r="BQ20" s="54"/>
      <c r="BR20" s="54"/>
      <c r="BS20" s="117">
        <f>+SUM(BG20:BR20)/3</f>
        <v>0.33333333333333331</v>
      </c>
      <c r="BT20" s="106" t="s">
        <v>169</v>
      </c>
      <c r="BU20" s="93"/>
      <c r="BV20" s="54"/>
      <c r="BW20" s="54"/>
      <c r="BX20" s="54"/>
      <c r="BY20" s="54"/>
      <c r="BZ20" s="54"/>
      <c r="CA20" s="54"/>
      <c r="CB20" s="54"/>
      <c r="CC20" s="54"/>
    </row>
    <row r="21" spans="1:81" ht="56.25" customHeight="1" x14ac:dyDescent="0.25">
      <c r="A21" s="143"/>
      <c r="B21" s="140"/>
      <c r="C21" s="146"/>
      <c r="D21" s="151"/>
      <c r="E21" s="48">
        <v>2</v>
      </c>
      <c r="F21" s="48">
        <v>8</v>
      </c>
      <c r="G21" s="8" t="s">
        <v>132</v>
      </c>
      <c r="H21" s="78">
        <v>43525</v>
      </c>
      <c r="I21" s="78">
        <v>43769</v>
      </c>
      <c r="J21" s="79" t="s">
        <v>126</v>
      </c>
      <c r="K21" s="92"/>
      <c r="L21" s="29" t="s">
        <v>100</v>
      </c>
      <c r="M21" s="43"/>
      <c r="N21" s="43"/>
      <c r="O21" s="43"/>
      <c r="P21" s="43"/>
      <c r="Q21" s="43"/>
      <c r="R21" s="43"/>
      <c r="S21" s="43"/>
      <c r="T21" s="43"/>
      <c r="U21" s="43"/>
      <c r="V21" s="43"/>
      <c r="W21" s="43"/>
      <c r="X21" s="43"/>
      <c r="Y21" s="43"/>
      <c r="Z21" s="43"/>
      <c r="AA21" s="43"/>
      <c r="AB21" s="43"/>
      <c r="AC21" s="43" t="s">
        <v>93</v>
      </c>
      <c r="AD21" s="21"/>
      <c r="AE21" s="9"/>
      <c r="AF21" s="9"/>
      <c r="AG21" s="9"/>
      <c r="AH21" s="9"/>
      <c r="AI21" s="20"/>
      <c r="AJ21" s="20"/>
      <c r="AK21" s="20"/>
      <c r="AL21" s="20"/>
      <c r="AM21" s="20"/>
      <c r="AN21" s="20"/>
      <c r="AO21" s="20"/>
      <c r="AP21" s="34"/>
      <c r="AQ21" s="37"/>
      <c r="AR21" s="35"/>
      <c r="AS21" s="14"/>
      <c r="AT21" s="14"/>
      <c r="AU21" s="14"/>
      <c r="AV21" s="14"/>
      <c r="AW21" s="15"/>
      <c r="AX21" s="15"/>
      <c r="AY21" s="15"/>
      <c r="AZ21" s="15"/>
      <c r="BA21" s="15"/>
      <c r="BB21" s="15"/>
      <c r="BC21" s="15"/>
      <c r="BD21" s="16"/>
      <c r="BE21" s="105"/>
      <c r="BF21" s="17"/>
      <c r="BG21" s="54"/>
      <c r="BH21" s="54"/>
      <c r="BI21" s="54">
        <v>1</v>
      </c>
      <c r="BJ21" s="54"/>
      <c r="BK21" s="54"/>
      <c r="BL21" s="54"/>
      <c r="BM21" s="54"/>
      <c r="BN21" s="54"/>
      <c r="BO21" s="54"/>
      <c r="BP21" s="54"/>
      <c r="BQ21" s="54"/>
      <c r="BR21" s="54"/>
      <c r="BS21" s="119">
        <f>SUM(BG21:BR21)/E21</f>
        <v>0.5</v>
      </c>
      <c r="BT21" s="106" t="s">
        <v>152</v>
      </c>
      <c r="BU21" s="93"/>
      <c r="BV21" s="54"/>
      <c r="BW21" s="54"/>
      <c r="BX21" s="54"/>
      <c r="BY21" s="54"/>
      <c r="BZ21" s="54"/>
      <c r="CA21" s="54"/>
      <c r="CB21" s="54"/>
      <c r="CC21" s="54"/>
    </row>
    <row r="22" spans="1:81" ht="55.5" customHeight="1" x14ac:dyDescent="0.25">
      <c r="A22" s="143"/>
      <c r="B22" s="140"/>
      <c r="C22" s="146"/>
      <c r="D22" s="151"/>
      <c r="E22" s="48">
        <v>2</v>
      </c>
      <c r="F22" s="48">
        <v>9</v>
      </c>
      <c r="G22" s="8" t="s">
        <v>67</v>
      </c>
      <c r="H22" s="78">
        <v>43647</v>
      </c>
      <c r="I22" s="78">
        <v>43830</v>
      </c>
      <c r="J22" s="79" t="s">
        <v>126</v>
      </c>
      <c r="K22" s="92"/>
      <c r="L22" s="29" t="s">
        <v>100</v>
      </c>
      <c r="M22" s="43"/>
      <c r="N22" s="43"/>
      <c r="O22" s="43"/>
      <c r="P22" s="43"/>
      <c r="Q22" s="43"/>
      <c r="R22" s="43"/>
      <c r="S22" s="43"/>
      <c r="T22" s="43"/>
      <c r="U22" s="43"/>
      <c r="V22" s="43"/>
      <c r="W22" s="43"/>
      <c r="X22" s="43"/>
      <c r="Y22" s="43"/>
      <c r="Z22" s="43"/>
      <c r="AA22" s="43"/>
      <c r="AB22" s="43"/>
      <c r="AC22" s="43" t="s">
        <v>93</v>
      </c>
      <c r="AD22" s="18"/>
      <c r="AE22" s="9"/>
      <c r="AF22" s="9"/>
      <c r="AG22" s="9"/>
      <c r="AH22" s="9"/>
      <c r="AI22" s="20"/>
      <c r="AJ22" s="20"/>
      <c r="AK22" s="20"/>
      <c r="AL22" s="20"/>
      <c r="AM22" s="20"/>
      <c r="AN22" s="20"/>
      <c r="AO22" s="20"/>
      <c r="AP22" s="34"/>
      <c r="AQ22" s="37"/>
      <c r="AR22" s="35"/>
      <c r="AS22" s="14"/>
      <c r="AT22" s="14"/>
      <c r="AU22" s="14"/>
      <c r="AV22" s="14"/>
      <c r="AW22" s="15"/>
      <c r="AX22" s="15"/>
      <c r="AY22" s="15"/>
      <c r="AZ22" s="15"/>
      <c r="BA22" s="15"/>
      <c r="BB22" s="15"/>
      <c r="BC22" s="15"/>
      <c r="BD22" s="16"/>
      <c r="BE22" s="105"/>
      <c r="BF22" s="17"/>
      <c r="BG22" s="54"/>
      <c r="BH22" s="54"/>
      <c r="BI22" s="54"/>
      <c r="BJ22" s="54"/>
      <c r="BK22" s="54"/>
      <c r="BL22" s="54"/>
      <c r="BM22" s="54"/>
      <c r="BN22" s="54"/>
      <c r="BO22" s="54"/>
      <c r="BP22" s="54"/>
      <c r="BQ22" s="54"/>
      <c r="BR22" s="54"/>
      <c r="BS22" s="54"/>
      <c r="BT22" s="106"/>
      <c r="BU22" s="93"/>
      <c r="BV22" s="54"/>
      <c r="BW22" s="54"/>
      <c r="BX22" s="54"/>
      <c r="BY22" s="54"/>
      <c r="BZ22" s="54"/>
      <c r="CA22" s="54"/>
      <c r="CB22" s="54"/>
      <c r="CC22" s="54"/>
    </row>
    <row r="23" spans="1:81" ht="78.75" customHeight="1" x14ac:dyDescent="0.25">
      <c r="A23" s="143"/>
      <c r="B23" s="140"/>
      <c r="C23" s="146"/>
      <c r="D23" s="151"/>
      <c r="E23" s="48">
        <v>2</v>
      </c>
      <c r="F23" s="48">
        <v>10</v>
      </c>
      <c r="G23" s="123" t="s">
        <v>133</v>
      </c>
      <c r="H23" s="78">
        <v>43617</v>
      </c>
      <c r="I23" s="78">
        <v>43830</v>
      </c>
      <c r="J23" s="79" t="s">
        <v>126</v>
      </c>
      <c r="K23" s="92"/>
      <c r="L23" s="29" t="s">
        <v>100</v>
      </c>
      <c r="M23" s="43"/>
      <c r="N23" s="43"/>
      <c r="O23" s="43"/>
      <c r="P23" s="43"/>
      <c r="Q23" s="43"/>
      <c r="R23" s="43"/>
      <c r="S23" s="43"/>
      <c r="T23" s="43"/>
      <c r="U23" s="43"/>
      <c r="V23" s="43"/>
      <c r="W23" s="43"/>
      <c r="X23" s="43"/>
      <c r="Y23" s="43"/>
      <c r="Z23" s="43"/>
      <c r="AA23" s="43"/>
      <c r="AB23" s="43"/>
      <c r="AC23" s="43" t="s">
        <v>93</v>
      </c>
      <c r="AD23" s="18"/>
      <c r="AE23" s="9"/>
      <c r="AF23" s="9"/>
      <c r="AG23" s="9"/>
      <c r="AH23" s="9"/>
      <c r="AI23" s="20"/>
      <c r="AJ23" s="20"/>
      <c r="AK23" s="20"/>
      <c r="AL23" s="20"/>
      <c r="AM23" s="20"/>
      <c r="AN23" s="20"/>
      <c r="AO23" s="20"/>
      <c r="AP23" s="34"/>
      <c r="AQ23" s="37"/>
      <c r="AR23" s="35"/>
      <c r="AS23" s="14"/>
      <c r="AT23" s="14"/>
      <c r="AU23" s="14"/>
      <c r="AV23" s="14"/>
      <c r="AW23" s="15"/>
      <c r="AX23" s="15"/>
      <c r="AY23" s="15"/>
      <c r="AZ23" s="15"/>
      <c r="BA23" s="15"/>
      <c r="BB23" s="15"/>
      <c r="BC23" s="15"/>
      <c r="BD23" s="16"/>
      <c r="BE23" s="105"/>
      <c r="BF23" s="17"/>
      <c r="BG23" s="54"/>
      <c r="BH23" s="54"/>
      <c r="BI23" s="54"/>
      <c r="BJ23" s="54"/>
      <c r="BK23" s="54"/>
      <c r="BL23" s="54"/>
      <c r="BM23" s="54"/>
      <c r="BN23" s="54"/>
      <c r="BO23" s="54"/>
      <c r="BP23" s="54"/>
      <c r="BQ23" s="54"/>
      <c r="BR23" s="54"/>
      <c r="BS23" s="54"/>
      <c r="BT23" s="106" t="s">
        <v>211</v>
      </c>
      <c r="BU23" s="93"/>
      <c r="BV23" s="54"/>
      <c r="BW23" s="54"/>
      <c r="BX23" s="54"/>
      <c r="BY23" s="54"/>
      <c r="BZ23" s="54"/>
      <c r="CA23" s="54"/>
      <c r="CB23" s="54"/>
      <c r="CC23" s="54"/>
    </row>
    <row r="24" spans="1:81" ht="52.5" customHeight="1" x14ac:dyDescent="0.25">
      <c r="A24" s="143"/>
      <c r="B24" s="140"/>
      <c r="C24" s="146"/>
      <c r="D24" s="151"/>
      <c r="E24" s="48">
        <v>2</v>
      </c>
      <c r="F24" s="48">
        <v>11</v>
      </c>
      <c r="G24" s="123" t="s">
        <v>134</v>
      </c>
      <c r="H24" s="78">
        <v>43617</v>
      </c>
      <c r="I24" s="78">
        <v>43830</v>
      </c>
      <c r="J24" s="79" t="s">
        <v>126</v>
      </c>
      <c r="K24" s="92"/>
      <c r="L24" s="29" t="s">
        <v>100</v>
      </c>
      <c r="M24" s="43"/>
      <c r="N24" s="43"/>
      <c r="O24" s="43"/>
      <c r="P24" s="43"/>
      <c r="Q24" s="43"/>
      <c r="R24" s="43"/>
      <c r="S24" s="43"/>
      <c r="T24" s="43"/>
      <c r="U24" s="43"/>
      <c r="V24" s="43"/>
      <c r="W24" s="43"/>
      <c r="X24" s="43"/>
      <c r="Y24" s="43"/>
      <c r="Z24" s="43"/>
      <c r="AA24" s="43"/>
      <c r="AB24" s="43"/>
      <c r="AC24" s="43"/>
      <c r="AD24" s="18"/>
      <c r="AE24" s="9"/>
      <c r="AF24" s="9"/>
      <c r="AG24" s="9"/>
      <c r="AH24" s="9"/>
      <c r="AI24" s="20"/>
      <c r="AJ24" s="20"/>
      <c r="AK24" s="20"/>
      <c r="AL24" s="20"/>
      <c r="AM24" s="20"/>
      <c r="AN24" s="20"/>
      <c r="AO24" s="20"/>
      <c r="AP24" s="34"/>
      <c r="AQ24" s="37"/>
      <c r="AR24" s="35"/>
      <c r="AS24" s="14"/>
      <c r="AT24" s="14"/>
      <c r="AU24" s="14"/>
      <c r="AV24" s="14"/>
      <c r="AW24" s="15"/>
      <c r="AX24" s="15"/>
      <c r="AY24" s="15"/>
      <c r="AZ24" s="15"/>
      <c r="BA24" s="15"/>
      <c r="BB24" s="15"/>
      <c r="BC24" s="15"/>
      <c r="BD24" s="16"/>
      <c r="BE24" s="105"/>
      <c r="BF24" s="17"/>
      <c r="BG24" s="89"/>
      <c r="BH24" s="89"/>
      <c r="BI24" s="89"/>
      <c r="BJ24" s="89"/>
      <c r="BK24" s="89"/>
      <c r="BL24" s="89"/>
      <c r="BM24" s="89"/>
      <c r="BN24" s="89"/>
      <c r="BO24" s="89"/>
      <c r="BP24" s="89"/>
      <c r="BQ24" s="89"/>
      <c r="BR24" s="89"/>
      <c r="BS24" s="89"/>
      <c r="BT24" s="109" t="s">
        <v>211</v>
      </c>
      <c r="BU24" s="93"/>
      <c r="BV24" s="54"/>
      <c r="BW24" s="54"/>
      <c r="BX24" s="54"/>
      <c r="BY24" s="54"/>
      <c r="BZ24" s="54"/>
      <c r="CA24" s="54"/>
      <c r="CB24" s="54"/>
      <c r="CC24" s="54"/>
    </row>
    <row r="25" spans="1:81" ht="33.75" customHeight="1" x14ac:dyDescent="0.25">
      <c r="A25" s="143"/>
      <c r="B25" s="140"/>
      <c r="C25" s="146"/>
      <c r="D25" s="156"/>
      <c r="E25" s="48">
        <v>1</v>
      </c>
      <c r="F25" s="48">
        <v>12</v>
      </c>
      <c r="G25" s="8" t="s">
        <v>68</v>
      </c>
      <c r="H25" s="78">
        <v>43647</v>
      </c>
      <c r="I25" s="78">
        <v>43677</v>
      </c>
      <c r="J25" s="79" t="s">
        <v>126</v>
      </c>
      <c r="K25" s="92"/>
      <c r="L25" s="29" t="s">
        <v>100</v>
      </c>
      <c r="M25" s="43"/>
      <c r="N25" s="43"/>
      <c r="O25" s="43"/>
      <c r="P25" s="43"/>
      <c r="Q25" s="43"/>
      <c r="R25" s="43"/>
      <c r="S25" s="43"/>
      <c r="T25" s="43"/>
      <c r="U25" s="43"/>
      <c r="V25" s="43"/>
      <c r="W25" s="43"/>
      <c r="X25" s="43"/>
      <c r="Y25" s="43"/>
      <c r="Z25" s="43"/>
      <c r="AA25" s="43"/>
      <c r="AB25" s="43"/>
      <c r="AC25" s="43" t="s">
        <v>93</v>
      </c>
      <c r="AD25" s="18"/>
      <c r="AE25" s="9"/>
      <c r="AF25" s="9"/>
      <c r="AG25" s="9"/>
      <c r="AH25" s="9"/>
      <c r="AI25" s="20"/>
      <c r="AJ25" s="20"/>
      <c r="AK25" s="20"/>
      <c r="AL25" s="20"/>
      <c r="AM25" s="20"/>
      <c r="AN25" s="20"/>
      <c r="AO25" s="20"/>
      <c r="AP25" s="34"/>
      <c r="AQ25" s="37"/>
      <c r="AR25" s="35"/>
      <c r="AS25" s="14"/>
      <c r="AT25" s="14"/>
      <c r="AU25" s="14"/>
      <c r="AV25" s="14"/>
      <c r="AW25" s="15"/>
      <c r="AX25" s="15"/>
      <c r="AY25" s="15"/>
      <c r="AZ25" s="15"/>
      <c r="BA25" s="15"/>
      <c r="BB25" s="15"/>
      <c r="BC25" s="15"/>
      <c r="BD25" s="16"/>
      <c r="BE25" s="105"/>
      <c r="BF25" s="17"/>
      <c r="BG25" s="89"/>
      <c r="BH25" s="89"/>
      <c r="BI25" s="89"/>
      <c r="BJ25" s="89"/>
      <c r="BK25" s="89"/>
      <c r="BL25" s="89"/>
      <c r="BM25" s="89"/>
      <c r="BN25" s="89"/>
      <c r="BO25" s="89"/>
      <c r="BP25" s="89"/>
      <c r="BQ25" s="89"/>
      <c r="BR25" s="89"/>
      <c r="BS25" s="89"/>
      <c r="BT25" s="109"/>
      <c r="BU25" s="93"/>
      <c r="BV25" s="54"/>
      <c r="BW25" s="54"/>
      <c r="BX25" s="54"/>
      <c r="BY25" s="54"/>
      <c r="BZ25" s="54"/>
      <c r="CA25" s="54"/>
      <c r="CB25" s="54"/>
      <c r="CC25" s="54"/>
    </row>
    <row r="26" spans="1:81" ht="270" customHeight="1" x14ac:dyDescent="0.25">
      <c r="A26" s="143"/>
      <c r="B26" s="140"/>
      <c r="C26" s="146"/>
      <c r="D26" s="150" t="s">
        <v>69</v>
      </c>
      <c r="E26" s="48" t="s">
        <v>135</v>
      </c>
      <c r="F26" s="48">
        <v>1</v>
      </c>
      <c r="G26" s="123" t="s">
        <v>136</v>
      </c>
      <c r="H26" s="78">
        <v>43497</v>
      </c>
      <c r="I26" s="78">
        <v>43830</v>
      </c>
      <c r="J26" s="79" t="s">
        <v>126</v>
      </c>
      <c r="K26" s="48"/>
      <c r="L26" s="29" t="s">
        <v>101</v>
      </c>
      <c r="M26" s="43"/>
      <c r="N26" s="43"/>
      <c r="O26" s="43"/>
      <c r="P26" s="43"/>
      <c r="Q26" s="43"/>
      <c r="R26" s="43"/>
      <c r="S26" s="43"/>
      <c r="T26" s="43"/>
      <c r="U26" s="43"/>
      <c r="V26" s="43"/>
      <c r="W26" s="43"/>
      <c r="X26" s="43"/>
      <c r="Y26" s="43"/>
      <c r="Z26" s="43"/>
      <c r="AA26" s="43"/>
      <c r="AB26" s="43"/>
      <c r="AC26" s="43" t="s">
        <v>93</v>
      </c>
      <c r="AD26" s="18"/>
      <c r="AE26" s="9"/>
      <c r="AF26" s="9"/>
      <c r="AG26" s="9"/>
      <c r="AH26" s="23"/>
      <c r="AI26" s="23"/>
      <c r="AJ26" s="23"/>
      <c r="AK26" s="23"/>
      <c r="AL26" s="23"/>
      <c r="AM26" s="23"/>
      <c r="AN26" s="23"/>
      <c r="AO26" s="23"/>
      <c r="AP26" s="34"/>
      <c r="AQ26" s="37"/>
      <c r="AR26" s="35"/>
      <c r="AS26" s="14"/>
      <c r="AT26" s="14"/>
      <c r="AU26" s="14"/>
      <c r="AV26" s="14"/>
      <c r="AW26" s="15"/>
      <c r="AX26" s="15"/>
      <c r="AY26" s="15"/>
      <c r="AZ26" s="15"/>
      <c r="BA26" s="15"/>
      <c r="BB26" s="15"/>
      <c r="BC26" s="15"/>
      <c r="BD26" s="16"/>
      <c r="BE26" s="105"/>
      <c r="BF26" s="17"/>
      <c r="BG26" s="54"/>
      <c r="BH26" s="115">
        <v>1</v>
      </c>
      <c r="BI26" s="115">
        <v>1</v>
      </c>
      <c r="BJ26" s="115">
        <v>1</v>
      </c>
      <c r="BK26" s="115">
        <v>1</v>
      </c>
      <c r="BL26" s="115">
        <v>1</v>
      </c>
      <c r="BM26" s="54"/>
      <c r="BN26" s="54"/>
      <c r="BO26" s="54"/>
      <c r="BP26" s="54"/>
      <c r="BQ26" s="54"/>
      <c r="BR26" s="54"/>
      <c r="BS26" s="115">
        <v>1</v>
      </c>
      <c r="BT26" s="106" t="s">
        <v>208</v>
      </c>
    </row>
    <row r="27" spans="1:81" ht="104.25" customHeight="1" x14ac:dyDescent="0.25">
      <c r="A27" s="143"/>
      <c r="B27" s="140"/>
      <c r="C27" s="146"/>
      <c r="D27" s="151"/>
      <c r="E27" s="48" t="s">
        <v>135</v>
      </c>
      <c r="F27" s="48">
        <v>2</v>
      </c>
      <c r="G27" s="123" t="s">
        <v>176</v>
      </c>
      <c r="H27" s="78">
        <v>43497</v>
      </c>
      <c r="I27" s="78" t="s">
        <v>149</v>
      </c>
      <c r="J27" s="79" t="s">
        <v>126</v>
      </c>
      <c r="K27" s="48"/>
      <c r="L27" s="29" t="s">
        <v>177</v>
      </c>
      <c r="M27" s="43"/>
      <c r="N27" s="43"/>
      <c r="O27" s="43"/>
      <c r="P27" s="43"/>
      <c r="Q27" s="43"/>
      <c r="R27" s="43"/>
      <c r="S27" s="43"/>
      <c r="T27" s="43"/>
      <c r="U27" s="43"/>
      <c r="V27" s="43"/>
      <c r="W27" s="43"/>
      <c r="X27" s="43"/>
      <c r="Y27" s="43"/>
      <c r="Z27" s="43"/>
      <c r="AA27" s="43"/>
      <c r="AB27" s="43"/>
      <c r="AC27" s="43" t="s">
        <v>93</v>
      </c>
      <c r="AD27" s="18"/>
      <c r="AE27" s="9"/>
      <c r="AF27" s="9"/>
      <c r="AG27" s="9"/>
      <c r="AH27" s="23"/>
      <c r="AI27" s="23"/>
      <c r="AJ27" s="23"/>
      <c r="AK27" s="23"/>
      <c r="AL27" s="23"/>
      <c r="AM27" s="23"/>
      <c r="AN27" s="23"/>
      <c r="AO27" s="23"/>
      <c r="AP27" s="34"/>
      <c r="AQ27" s="37"/>
      <c r="AR27" s="35"/>
      <c r="AS27" s="14"/>
      <c r="AT27" s="14"/>
      <c r="AU27" s="14"/>
      <c r="AV27" s="14"/>
      <c r="AW27" s="15"/>
      <c r="AX27" s="15"/>
      <c r="AY27" s="15"/>
      <c r="AZ27" s="15"/>
      <c r="BA27" s="15"/>
      <c r="BB27" s="15"/>
      <c r="BC27" s="15"/>
      <c r="BD27" s="16"/>
      <c r="BE27" s="105"/>
      <c r="BF27" s="17"/>
      <c r="BG27" s="89"/>
      <c r="BH27" s="89"/>
      <c r="BI27" s="121">
        <v>1</v>
      </c>
      <c r="BJ27" s="121">
        <v>1</v>
      </c>
      <c r="BK27" s="121">
        <v>1</v>
      </c>
      <c r="BL27" s="121">
        <v>1</v>
      </c>
      <c r="BM27" s="89"/>
      <c r="BN27" s="89"/>
      <c r="BO27" s="89"/>
      <c r="BP27" s="89"/>
      <c r="BQ27" s="89"/>
      <c r="BR27" s="89"/>
      <c r="BS27" s="121">
        <v>1</v>
      </c>
      <c r="BT27" s="109" t="s">
        <v>206</v>
      </c>
    </row>
    <row r="28" spans="1:81" ht="104.25" customHeight="1" x14ac:dyDescent="0.25">
      <c r="A28" s="143"/>
      <c r="B28" s="140"/>
      <c r="C28" s="146"/>
      <c r="D28" s="156"/>
      <c r="E28" s="48" t="s">
        <v>135</v>
      </c>
      <c r="F28" s="48">
        <v>3</v>
      </c>
      <c r="G28" s="8" t="s">
        <v>137</v>
      </c>
      <c r="H28" s="78">
        <v>43617</v>
      </c>
      <c r="I28" s="78">
        <v>43677</v>
      </c>
      <c r="J28" s="79" t="s">
        <v>126</v>
      </c>
      <c r="K28" s="48"/>
      <c r="L28" s="29" t="s">
        <v>98</v>
      </c>
      <c r="M28" s="43"/>
      <c r="N28" s="43"/>
      <c r="O28" s="43"/>
      <c r="P28" s="43"/>
      <c r="Q28" s="43"/>
      <c r="R28" s="43"/>
      <c r="S28" s="43"/>
      <c r="T28" s="43"/>
      <c r="U28" s="43"/>
      <c r="V28" s="43"/>
      <c r="W28" s="43"/>
      <c r="X28" s="43"/>
      <c r="Y28" s="43"/>
      <c r="Z28" s="43"/>
      <c r="AA28" s="43"/>
      <c r="AB28" s="43"/>
      <c r="AC28" s="43" t="s">
        <v>93</v>
      </c>
      <c r="AD28" s="18"/>
      <c r="AE28" s="9"/>
      <c r="AF28" s="9"/>
      <c r="AG28" s="9"/>
      <c r="AH28" s="23"/>
      <c r="AI28" s="23"/>
      <c r="AJ28" s="23"/>
      <c r="AK28" s="23"/>
      <c r="AL28" s="23"/>
      <c r="AM28" s="23"/>
      <c r="AN28" s="23"/>
      <c r="AO28" s="23"/>
      <c r="AP28" s="34"/>
      <c r="AQ28" s="37"/>
      <c r="AR28" s="35"/>
      <c r="AS28" s="14"/>
      <c r="AT28" s="14"/>
      <c r="AU28" s="14"/>
      <c r="AV28" s="14"/>
      <c r="AW28" s="15"/>
      <c r="AX28" s="15"/>
      <c r="AY28" s="15"/>
      <c r="AZ28" s="15"/>
      <c r="BA28" s="15"/>
      <c r="BB28" s="15"/>
      <c r="BC28" s="15"/>
      <c r="BD28" s="16"/>
      <c r="BE28" s="105"/>
      <c r="BF28" s="17"/>
      <c r="BG28" s="89"/>
      <c r="BH28" s="89"/>
      <c r="BI28" s="89"/>
      <c r="BJ28" s="89"/>
      <c r="BK28" s="89"/>
      <c r="BL28" s="121"/>
      <c r="BM28" s="89"/>
      <c r="BN28" s="89"/>
      <c r="BO28" s="89"/>
      <c r="BP28" s="89"/>
      <c r="BQ28" s="89"/>
      <c r="BR28" s="89"/>
      <c r="BS28" s="89"/>
      <c r="BT28" s="109"/>
    </row>
    <row r="29" spans="1:81" ht="110.25" customHeight="1" x14ac:dyDescent="0.25">
      <c r="A29" s="143"/>
      <c r="B29" s="140"/>
      <c r="C29" s="146"/>
      <c r="D29" s="150" t="s">
        <v>70</v>
      </c>
      <c r="E29" s="48">
        <v>1</v>
      </c>
      <c r="F29" s="48">
        <v>1</v>
      </c>
      <c r="G29" s="8" t="s">
        <v>178</v>
      </c>
      <c r="H29" s="78">
        <v>43586</v>
      </c>
      <c r="I29" s="78">
        <v>43677</v>
      </c>
      <c r="J29" s="79" t="s">
        <v>126</v>
      </c>
      <c r="K29" s="48"/>
      <c r="L29" s="29" t="s">
        <v>98</v>
      </c>
      <c r="M29" s="43"/>
      <c r="N29" s="43"/>
      <c r="O29" s="43"/>
      <c r="P29" s="43"/>
      <c r="Q29" s="43"/>
      <c r="R29" s="43"/>
      <c r="S29" s="43"/>
      <c r="T29" s="43"/>
      <c r="U29" s="43"/>
      <c r="V29" s="43"/>
      <c r="W29" s="43"/>
      <c r="X29" s="43"/>
      <c r="Y29" s="43"/>
      <c r="Z29" s="43"/>
      <c r="AA29" s="43"/>
      <c r="AB29" s="43"/>
      <c r="AC29" s="43" t="s">
        <v>93</v>
      </c>
      <c r="AD29" s="9"/>
      <c r="AE29" s="9"/>
      <c r="AF29" s="9"/>
      <c r="AG29" s="9"/>
      <c r="AH29" s="52"/>
      <c r="AI29" s="52"/>
      <c r="AJ29" s="52"/>
      <c r="AK29" s="52"/>
      <c r="AL29" s="52"/>
      <c r="AM29" s="52"/>
      <c r="AN29" s="52"/>
      <c r="AO29" s="52"/>
      <c r="AP29" s="53"/>
      <c r="AQ29" s="37"/>
      <c r="AR29" s="54"/>
      <c r="AS29" s="54"/>
      <c r="AT29" s="54"/>
      <c r="AU29" s="54"/>
      <c r="AV29" s="54"/>
      <c r="AW29" s="56"/>
      <c r="AX29" s="56"/>
      <c r="AY29" s="56"/>
      <c r="AZ29" s="56"/>
      <c r="BA29" s="56"/>
      <c r="BB29" s="56"/>
      <c r="BC29" s="56"/>
      <c r="BD29" s="16"/>
      <c r="BE29" s="105"/>
      <c r="BF29" s="17"/>
      <c r="BG29" s="54"/>
      <c r="BH29" s="54"/>
      <c r="BI29" s="54"/>
      <c r="BJ29" s="54"/>
      <c r="BK29" s="54"/>
      <c r="BL29" s="54">
        <v>1</v>
      </c>
      <c r="BM29" s="54"/>
      <c r="BN29" s="54"/>
      <c r="BO29" s="54"/>
      <c r="BP29" s="54"/>
      <c r="BQ29" s="54"/>
      <c r="BR29" s="54"/>
      <c r="BS29" s="115">
        <v>1</v>
      </c>
      <c r="BT29" s="106" t="s">
        <v>207</v>
      </c>
    </row>
    <row r="30" spans="1:81" ht="69" customHeight="1" x14ac:dyDescent="0.25">
      <c r="A30" s="143"/>
      <c r="B30" s="140"/>
      <c r="C30" s="146"/>
      <c r="D30" s="151"/>
      <c r="E30" s="48">
        <v>1</v>
      </c>
      <c r="F30" s="48">
        <v>2</v>
      </c>
      <c r="G30" s="8" t="s">
        <v>138</v>
      </c>
      <c r="H30" s="78">
        <v>43586</v>
      </c>
      <c r="I30" s="78">
        <v>43677</v>
      </c>
      <c r="J30" s="79" t="s">
        <v>126</v>
      </c>
      <c r="K30" s="54"/>
      <c r="L30" s="29" t="s">
        <v>100</v>
      </c>
      <c r="M30" s="54"/>
      <c r="N30" s="54"/>
      <c r="O30" s="54"/>
      <c r="P30" s="54"/>
      <c r="Q30" s="54"/>
      <c r="R30" s="54"/>
      <c r="S30" s="54"/>
      <c r="T30" s="54"/>
      <c r="U30" s="54"/>
      <c r="V30" s="54"/>
      <c r="W30" s="54"/>
      <c r="X30" s="54"/>
      <c r="Y30" s="54"/>
      <c r="Z30" s="54"/>
      <c r="AA30" s="54"/>
      <c r="AB30" s="54"/>
      <c r="AC30" s="43" t="s">
        <v>93</v>
      </c>
      <c r="AD30" s="54"/>
      <c r="AE30" s="54"/>
      <c r="AF30" s="54"/>
      <c r="AG30" s="54"/>
      <c r="AH30" s="54"/>
      <c r="AI30" s="54"/>
      <c r="AJ30" s="54"/>
      <c r="AK30" s="54"/>
      <c r="AL30" s="54"/>
      <c r="AM30" s="54"/>
      <c r="AN30" s="54"/>
      <c r="AO30" s="54"/>
      <c r="AP30" s="54"/>
      <c r="AQ30" s="37"/>
      <c r="AR30" s="54"/>
      <c r="AS30" s="54"/>
      <c r="AT30" s="54"/>
      <c r="AU30" s="54"/>
      <c r="AV30" s="54"/>
      <c r="AW30" s="54"/>
      <c r="AX30" s="54"/>
      <c r="AY30" s="54"/>
      <c r="AZ30" s="54"/>
      <c r="BA30" s="54"/>
      <c r="BB30" s="54"/>
      <c r="BC30" s="54"/>
      <c r="BD30" s="16"/>
      <c r="BE30" s="2"/>
      <c r="BF30" s="17"/>
      <c r="BG30" s="54"/>
      <c r="BH30" s="54"/>
      <c r="BI30" s="54"/>
      <c r="BJ30" s="54"/>
      <c r="BK30" s="54"/>
      <c r="BL30" s="54">
        <v>1</v>
      </c>
      <c r="BM30" s="54"/>
      <c r="BN30" s="54"/>
      <c r="BO30" s="54"/>
      <c r="BP30" s="54"/>
      <c r="BQ30" s="54"/>
      <c r="BR30" s="54"/>
      <c r="BS30" s="115">
        <v>1</v>
      </c>
      <c r="BT30" s="106" t="s">
        <v>200</v>
      </c>
    </row>
    <row r="31" spans="1:81" ht="38.25" x14ac:dyDescent="0.25">
      <c r="A31" s="143"/>
      <c r="B31" s="140"/>
      <c r="C31" s="146"/>
      <c r="D31" s="156"/>
      <c r="E31" s="48">
        <v>1</v>
      </c>
      <c r="F31" s="48">
        <v>3</v>
      </c>
      <c r="G31" s="8" t="s">
        <v>179</v>
      </c>
      <c r="H31" s="78">
        <v>43677</v>
      </c>
      <c r="I31" s="78">
        <v>43708</v>
      </c>
      <c r="J31" s="79" t="s">
        <v>126</v>
      </c>
      <c r="K31" s="54"/>
      <c r="L31" s="29" t="s">
        <v>100</v>
      </c>
      <c r="M31" s="54"/>
      <c r="N31" s="54"/>
      <c r="O31" s="54"/>
      <c r="P31" s="54"/>
      <c r="Q31" s="54"/>
      <c r="R31" s="54"/>
      <c r="S31" s="54"/>
      <c r="T31" s="54"/>
      <c r="U31" s="54"/>
      <c r="V31" s="54"/>
      <c r="W31" s="54"/>
      <c r="X31" s="54"/>
      <c r="Y31" s="54"/>
      <c r="Z31" s="54"/>
      <c r="AA31" s="54"/>
      <c r="AB31" s="54"/>
      <c r="AC31" s="43" t="s">
        <v>93</v>
      </c>
      <c r="AD31" s="54"/>
      <c r="AE31" s="54"/>
      <c r="AF31" s="54"/>
      <c r="AG31" s="54"/>
      <c r="AH31" s="54"/>
      <c r="AI31" s="54"/>
      <c r="AJ31" s="54"/>
      <c r="AK31" s="54"/>
      <c r="AL31" s="54"/>
      <c r="AM31" s="54"/>
      <c r="AN31" s="54"/>
      <c r="AO31" s="54"/>
      <c r="AP31" s="54"/>
      <c r="AQ31" s="37"/>
      <c r="AR31" s="54"/>
      <c r="AS31" s="54"/>
      <c r="AT31" s="54"/>
      <c r="AU31" s="54"/>
      <c r="AV31" s="54"/>
      <c r="AW31" s="54"/>
      <c r="AX31" s="54"/>
      <c r="AY31" s="54"/>
      <c r="AZ31" s="54"/>
      <c r="BA31" s="54"/>
      <c r="BB31" s="54"/>
      <c r="BC31" s="54"/>
      <c r="BD31" s="16"/>
      <c r="BE31" s="2"/>
      <c r="BF31" s="17"/>
      <c r="BG31" s="89"/>
      <c r="BH31" s="89"/>
      <c r="BI31" s="89"/>
      <c r="BJ31" s="89"/>
      <c r="BK31" s="89"/>
      <c r="BL31" s="89"/>
      <c r="BM31" s="89"/>
      <c r="BN31" s="89"/>
      <c r="BO31" s="89"/>
      <c r="BP31" s="89"/>
      <c r="BQ31" s="89"/>
      <c r="BR31" s="89"/>
      <c r="BS31" s="89"/>
      <c r="BT31" s="109"/>
    </row>
    <row r="32" spans="1:81" ht="57" customHeight="1" x14ac:dyDescent="0.25">
      <c r="A32" s="143"/>
      <c r="B32" s="140"/>
      <c r="C32" s="146"/>
      <c r="D32" s="150" t="s">
        <v>71</v>
      </c>
      <c r="E32" s="48">
        <v>4</v>
      </c>
      <c r="F32" s="48">
        <v>1</v>
      </c>
      <c r="G32" s="123" t="s">
        <v>72</v>
      </c>
      <c r="H32" s="78">
        <v>43525</v>
      </c>
      <c r="I32" s="78">
        <v>43830</v>
      </c>
      <c r="J32" s="79" t="s">
        <v>126</v>
      </c>
      <c r="K32" s="54"/>
      <c r="L32" s="29" t="s">
        <v>102</v>
      </c>
      <c r="M32" s="54"/>
      <c r="N32" s="54"/>
      <c r="O32" s="54"/>
      <c r="P32" s="54"/>
      <c r="Q32" s="54"/>
      <c r="R32" s="54"/>
      <c r="S32" s="54"/>
      <c r="T32" s="54"/>
      <c r="U32" s="54"/>
      <c r="V32" s="54"/>
      <c r="W32" s="54"/>
      <c r="X32" s="54"/>
      <c r="Y32" s="54"/>
      <c r="Z32" s="54"/>
      <c r="AA32" s="54"/>
      <c r="AB32" s="54"/>
      <c r="AC32" s="43" t="s">
        <v>93</v>
      </c>
      <c r="AD32" s="54"/>
      <c r="AE32" s="54"/>
      <c r="AF32" s="54"/>
      <c r="AG32" s="54"/>
      <c r="AH32" s="54"/>
      <c r="AI32" s="54"/>
      <c r="AJ32" s="54"/>
      <c r="AK32" s="54"/>
      <c r="AL32" s="54"/>
      <c r="AM32" s="54"/>
      <c r="AN32" s="54"/>
      <c r="AO32" s="54"/>
      <c r="AP32" s="54"/>
      <c r="AQ32" s="37"/>
      <c r="AR32" s="54"/>
      <c r="AS32" s="54"/>
      <c r="AT32" s="54"/>
      <c r="AU32" s="54"/>
      <c r="AV32" s="54"/>
      <c r="AW32" s="54"/>
      <c r="AX32" s="54"/>
      <c r="AY32" s="54"/>
      <c r="AZ32" s="54"/>
      <c r="BA32" s="54"/>
      <c r="BB32" s="54"/>
      <c r="BC32" s="54"/>
      <c r="BD32" s="16"/>
      <c r="BE32" s="2"/>
      <c r="BF32" s="17"/>
      <c r="BG32" s="54"/>
      <c r="BH32" s="54"/>
      <c r="BI32" s="54">
        <v>1</v>
      </c>
      <c r="BJ32" s="54"/>
      <c r="BK32" s="54"/>
      <c r="BL32" s="54">
        <v>1</v>
      </c>
      <c r="BM32" s="54"/>
      <c r="BN32" s="54"/>
      <c r="BO32" s="54"/>
      <c r="BP32" s="54"/>
      <c r="BQ32" s="54"/>
      <c r="BR32" s="54"/>
      <c r="BS32" s="119">
        <f>SUM(BG32:BR32)/E32</f>
        <v>0.5</v>
      </c>
      <c r="BT32" s="120" t="s">
        <v>209</v>
      </c>
    </row>
    <row r="33" spans="1:72" ht="30" customHeight="1" x14ac:dyDescent="0.25">
      <c r="A33" s="143"/>
      <c r="B33" s="140"/>
      <c r="C33" s="146"/>
      <c r="D33" s="151"/>
      <c r="E33" s="48">
        <v>2</v>
      </c>
      <c r="F33" s="48">
        <v>2</v>
      </c>
      <c r="G33" s="8" t="s">
        <v>180</v>
      </c>
      <c r="H33" s="78">
        <v>43617</v>
      </c>
      <c r="I33" s="78">
        <v>43769</v>
      </c>
      <c r="J33" s="79" t="s">
        <v>126</v>
      </c>
      <c r="K33" s="54"/>
      <c r="L33" s="29" t="s">
        <v>100</v>
      </c>
      <c r="M33" s="54"/>
      <c r="N33" s="54"/>
      <c r="O33" s="54"/>
      <c r="P33" s="54"/>
      <c r="Q33" s="54"/>
      <c r="R33" s="54"/>
      <c r="S33" s="54"/>
      <c r="T33" s="54"/>
      <c r="U33" s="54"/>
      <c r="V33" s="54"/>
      <c r="W33" s="54"/>
      <c r="X33" s="54"/>
      <c r="Y33" s="54"/>
      <c r="Z33" s="54"/>
      <c r="AA33" s="54"/>
      <c r="AB33" s="54"/>
      <c r="AC33" s="43" t="s">
        <v>93</v>
      </c>
      <c r="AD33" s="54"/>
      <c r="AE33" s="54"/>
      <c r="AF33" s="54"/>
      <c r="AG33" s="54"/>
      <c r="AH33" s="54"/>
      <c r="AI33" s="54"/>
      <c r="AJ33" s="54"/>
      <c r="AK33" s="54"/>
      <c r="AL33" s="54"/>
      <c r="AM33" s="54"/>
      <c r="AN33" s="54"/>
      <c r="AO33" s="54"/>
      <c r="AP33" s="54"/>
      <c r="AQ33" s="37"/>
      <c r="AR33" s="54"/>
      <c r="AS33" s="54"/>
      <c r="AT33" s="54"/>
      <c r="AU33" s="54"/>
      <c r="AV33" s="54"/>
      <c r="AW33" s="54"/>
      <c r="AX33" s="54"/>
      <c r="AY33" s="54"/>
      <c r="AZ33" s="54"/>
      <c r="BA33" s="54"/>
      <c r="BB33" s="54"/>
      <c r="BC33" s="54"/>
      <c r="BD33" s="16"/>
      <c r="BE33" s="2"/>
      <c r="BF33" s="17"/>
      <c r="BG33" s="54"/>
      <c r="BH33" s="54"/>
      <c r="BI33" s="54"/>
      <c r="BJ33" s="54"/>
      <c r="BK33" s="54"/>
      <c r="BL33" s="54">
        <v>1</v>
      </c>
      <c r="BM33" s="54"/>
      <c r="BN33" s="54"/>
      <c r="BO33" s="54"/>
      <c r="BP33" s="54"/>
      <c r="BQ33" s="54"/>
      <c r="BR33" s="54"/>
      <c r="BS33" s="119">
        <f>SUM(BG33:BR33)/E33</f>
        <v>0.5</v>
      </c>
      <c r="BT33" s="106" t="s">
        <v>202</v>
      </c>
    </row>
    <row r="34" spans="1:72" ht="52.5" customHeight="1" x14ac:dyDescent="0.25">
      <c r="A34" s="143"/>
      <c r="B34" s="140"/>
      <c r="C34" s="146"/>
      <c r="D34" s="151"/>
      <c r="E34" s="48">
        <v>2</v>
      </c>
      <c r="F34" s="48">
        <v>3</v>
      </c>
      <c r="G34" s="8" t="s">
        <v>73</v>
      </c>
      <c r="H34" s="78">
        <v>43525</v>
      </c>
      <c r="I34" s="78">
        <v>43708</v>
      </c>
      <c r="J34" s="79" t="s">
        <v>126</v>
      </c>
      <c r="K34" s="54"/>
      <c r="L34" s="29" t="s">
        <v>100</v>
      </c>
      <c r="M34" s="54"/>
      <c r="N34" s="54"/>
      <c r="O34" s="54"/>
      <c r="P34" s="54"/>
      <c r="Q34" s="54"/>
      <c r="R34" s="54"/>
      <c r="S34" s="54"/>
      <c r="T34" s="54"/>
      <c r="U34" s="54"/>
      <c r="V34" s="54"/>
      <c r="W34" s="54"/>
      <c r="X34" s="54"/>
      <c r="Y34" s="54"/>
      <c r="Z34" s="54"/>
      <c r="AA34" s="54"/>
      <c r="AB34" s="54"/>
      <c r="AC34" s="43" t="s">
        <v>93</v>
      </c>
      <c r="AD34" s="54"/>
      <c r="AE34" s="54"/>
      <c r="AF34" s="54"/>
      <c r="AG34" s="54"/>
      <c r="AH34" s="54"/>
      <c r="AI34" s="54"/>
      <c r="AJ34" s="54"/>
      <c r="AK34" s="54"/>
      <c r="AL34" s="54"/>
      <c r="AM34" s="54"/>
      <c r="AN34" s="54"/>
      <c r="AO34" s="54"/>
      <c r="AP34" s="54"/>
      <c r="AQ34" s="37"/>
      <c r="AR34" s="54"/>
      <c r="AS34" s="54"/>
      <c r="AT34" s="54"/>
      <c r="AU34" s="54"/>
      <c r="AV34" s="54"/>
      <c r="AW34" s="54"/>
      <c r="AX34" s="54"/>
      <c r="AY34" s="54"/>
      <c r="AZ34" s="54"/>
      <c r="BA34" s="54"/>
      <c r="BB34" s="54"/>
      <c r="BC34" s="54"/>
      <c r="BD34" s="16"/>
      <c r="BE34" s="2"/>
      <c r="BF34" s="17"/>
      <c r="BG34" s="54"/>
      <c r="BH34" s="54"/>
      <c r="BI34" s="54">
        <v>1</v>
      </c>
      <c r="BJ34" s="54"/>
      <c r="BK34" s="54"/>
      <c r="BL34" s="54"/>
      <c r="BM34" s="54"/>
      <c r="BN34" s="54"/>
      <c r="BO34" s="54"/>
      <c r="BP34" s="54"/>
      <c r="BQ34" s="54"/>
      <c r="BR34" s="54"/>
      <c r="BS34" s="119">
        <f>SUM(BG34:BR34)/E34</f>
        <v>0.5</v>
      </c>
      <c r="BT34" s="106" t="s">
        <v>153</v>
      </c>
    </row>
    <row r="35" spans="1:72" ht="38.25" x14ac:dyDescent="0.25">
      <c r="A35" s="143"/>
      <c r="B35" s="140"/>
      <c r="C35" s="146"/>
      <c r="D35" s="151"/>
      <c r="E35" s="48">
        <v>1</v>
      </c>
      <c r="F35" s="48">
        <v>4</v>
      </c>
      <c r="G35" s="8" t="s">
        <v>139</v>
      </c>
      <c r="H35" s="78">
        <v>43647</v>
      </c>
      <c r="I35" s="78">
        <v>43677</v>
      </c>
      <c r="J35" s="79" t="s">
        <v>126</v>
      </c>
      <c r="K35" s="54"/>
      <c r="L35" s="29" t="s">
        <v>100</v>
      </c>
      <c r="M35" s="54"/>
      <c r="N35" s="54"/>
      <c r="O35" s="54"/>
      <c r="P35" s="54"/>
      <c r="Q35" s="54"/>
      <c r="R35" s="54"/>
      <c r="S35" s="54"/>
      <c r="T35" s="54"/>
      <c r="U35" s="54"/>
      <c r="V35" s="54"/>
      <c r="W35" s="54"/>
      <c r="X35" s="54"/>
      <c r="Y35" s="54"/>
      <c r="Z35" s="54"/>
      <c r="AA35" s="54"/>
      <c r="AB35" s="54"/>
      <c r="AC35" s="43" t="s">
        <v>93</v>
      </c>
      <c r="AD35" s="54"/>
      <c r="AE35" s="54"/>
      <c r="AF35" s="54"/>
      <c r="AG35" s="54"/>
      <c r="AH35" s="54"/>
      <c r="AI35" s="54"/>
      <c r="AJ35" s="54"/>
      <c r="AK35" s="54"/>
      <c r="AL35" s="54"/>
      <c r="AM35" s="54"/>
      <c r="AN35" s="54"/>
      <c r="AO35" s="54"/>
      <c r="AP35" s="54"/>
      <c r="AQ35" s="37"/>
      <c r="AR35" s="54"/>
      <c r="AS35" s="54"/>
      <c r="AT35" s="54"/>
      <c r="AU35" s="54"/>
      <c r="AV35" s="54"/>
      <c r="AW35" s="54"/>
      <c r="AX35" s="54"/>
      <c r="AY35" s="54"/>
      <c r="AZ35" s="54"/>
      <c r="BA35" s="54"/>
      <c r="BB35" s="54"/>
      <c r="BC35" s="54"/>
      <c r="BD35" s="16"/>
      <c r="BE35" s="2"/>
      <c r="BF35" s="17"/>
      <c r="BG35" s="54"/>
      <c r="BH35" s="54"/>
      <c r="BI35" s="54"/>
      <c r="BJ35" s="54"/>
      <c r="BK35" s="54"/>
      <c r="BL35" s="54"/>
      <c r="BM35" s="54"/>
      <c r="BN35" s="54"/>
      <c r="BO35" s="54"/>
      <c r="BP35" s="54"/>
      <c r="BQ35" s="54"/>
      <c r="BR35" s="54"/>
      <c r="BS35" s="54"/>
      <c r="BT35" s="106"/>
    </row>
    <row r="36" spans="1:72" ht="63.75" x14ac:dyDescent="0.25">
      <c r="A36" s="143"/>
      <c r="B36" s="140"/>
      <c r="C36" s="146"/>
      <c r="D36" s="151"/>
      <c r="E36" s="48">
        <v>3</v>
      </c>
      <c r="F36" s="48">
        <v>5</v>
      </c>
      <c r="G36" s="8" t="s">
        <v>74</v>
      </c>
      <c r="H36" s="78">
        <v>43466</v>
      </c>
      <c r="I36" s="78" t="s">
        <v>150</v>
      </c>
      <c r="J36" s="79" t="s">
        <v>126</v>
      </c>
      <c r="K36" s="54"/>
      <c r="L36" s="29" t="s">
        <v>100</v>
      </c>
      <c r="M36" s="54"/>
      <c r="N36" s="54"/>
      <c r="O36" s="54"/>
      <c r="P36" s="54"/>
      <c r="Q36" s="54"/>
      <c r="R36" s="54"/>
      <c r="S36" s="54"/>
      <c r="T36" s="54"/>
      <c r="U36" s="54"/>
      <c r="V36" s="54"/>
      <c r="W36" s="54"/>
      <c r="X36" s="54"/>
      <c r="Y36" s="54"/>
      <c r="Z36" s="54"/>
      <c r="AA36" s="54"/>
      <c r="AB36" s="54"/>
      <c r="AC36" s="43" t="s">
        <v>93</v>
      </c>
      <c r="AD36" s="54"/>
      <c r="AE36" s="54"/>
      <c r="AF36" s="54"/>
      <c r="AG36" s="54"/>
      <c r="AH36" s="54"/>
      <c r="AI36" s="54"/>
      <c r="AJ36" s="54"/>
      <c r="AK36" s="54"/>
      <c r="AL36" s="54"/>
      <c r="AM36" s="54"/>
      <c r="AN36" s="54"/>
      <c r="AO36" s="54"/>
      <c r="AP36" s="54"/>
      <c r="AQ36" s="37"/>
      <c r="AR36" s="54"/>
      <c r="AS36" s="54"/>
      <c r="AT36" s="54"/>
      <c r="AU36" s="54"/>
      <c r="AV36" s="54"/>
      <c r="AW36" s="54"/>
      <c r="AX36" s="54"/>
      <c r="AY36" s="54"/>
      <c r="AZ36" s="54"/>
      <c r="BA36" s="54"/>
      <c r="BB36" s="54"/>
      <c r="BC36" s="54"/>
      <c r="BD36" s="16"/>
      <c r="BE36" s="2"/>
      <c r="BF36" s="17"/>
      <c r="BG36" s="54">
        <v>1</v>
      </c>
      <c r="BH36" s="54"/>
      <c r="BI36" s="54"/>
      <c r="BJ36" s="54">
        <v>1</v>
      </c>
      <c r="BK36" s="54"/>
      <c r="BL36" s="54"/>
      <c r="BM36" s="54"/>
      <c r="BN36" s="54"/>
      <c r="BO36" s="54"/>
      <c r="BP36" s="54"/>
      <c r="BQ36" s="54"/>
      <c r="BR36" s="54"/>
      <c r="BS36" s="119">
        <f>SUM(BG36:BR36)/E36</f>
        <v>0.66666666666666663</v>
      </c>
      <c r="BT36" s="106" t="s">
        <v>154</v>
      </c>
    </row>
    <row r="37" spans="1:72" ht="31.5" customHeight="1" x14ac:dyDescent="0.25">
      <c r="A37" s="143"/>
      <c r="B37" s="140"/>
      <c r="C37" s="146"/>
      <c r="D37" s="151"/>
      <c r="E37" s="48">
        <v>2</v>
      </c>
      <c r="F37" s="48">
        <v>6</v>
      </c>
      <c r="G37" s="8" t="s">
        <v>75</v>
      </c>
      <c r="H37" s="78">
        <v>43525</v>
      </c>
      <c r="I37" s="78" t="s">
        <v>148</v>
      </c>
      <c r="J37" s="79" t="s">
        <v>126</v>
      </c>
      <c r="K37" s="54"/>
      <c r="L37" s="29" t="s">
        <v>100</v>
      </c>
      <c r="M37" s="54"/>
      <c r="N37" s="54"/>
      <c r="O37" s="54"/>
      <c r="P37" s="54"/>
      <c r="Q37" s="54"/>
      <c r="R37" s="54"/>
      <c r="S37" s="54"/>
      <c r="T37" s="54"/>
      <c r="U37" s="54"/>
      <c r="V37" s="54"/>
      <c r="W37" s="54"/>
      <c r="X37" s="54"/>
      <c r="Y37" s="54"/>
      <c r="Z37" s="54"/>
      <c r="AA37" s="54"/>
      <c r="AB37" s="54"/>
      <c r="AC37" s="43" t="s">
        <v>93</v>
      </c>
      <c r="AD37" s="54"/>
      <c r="AE37" s="54"/>
      <c r="AF37" s="54"/>
      <c r="AG37" s="54"/>
      <c r="AH37" s="54"/>
      <c r="AI37" s="54"/>
      <c r="AJ37" s="54"/>
      <c r="AK37" s="54"/>
      <c r="AL37" s="54"/>
      <c r="AM37" s="54"/>
      <c r="AN37" s="54"/>
      <c r="AO37" s="54"/>
      <c r="AP37" s="54"/>
      <c r="AQ37" s="37"/>
      <c r="AR37" s="54"/>
      <c r="AS37" s="54"/>
      <c r="AT37" s="54"/>
      <c r="AU37" s="54"/>
      <c r="AV37" s="54"/>
      <c r="AW37" s="54"/>
      <c r="AX37" s="54"/>
      <c r="AY37" s="54"/>
      <c r="AZ37" s="54"/>
      <c r="BA37" s="54"/>
      <c r="BB37" s="54"/>
      <c r="BC37" s="54"/>
      <c r="BD37" s="16"/>
      <c r="BE37" s="2"/>
      <c r="BF37" s="17"/>
      <c r="BG37" s="54"/>
      <c r="BH37" s="54"/>
      <c r="BI37" s="54">
        <v>1</v>
      </c>
      <c r="BJ37" s="54"/>
      <c r="BK37" s="54"/>
      <c r="BL37" s="54"/>
      <c r="BM37" s="54"/>
      <c r="BN37" s="54"/>
      <c r="BO37" s="54"/>
      <c r="BP37" s="54"/>
      <c r="BQ37" s="54"/>
      <c r="BR37" s="54"/>
      <c r="BS37" s="119">
        <f>SUM(BG37:BR37)/E37</f>
        <v>0.5</v>
      </c>
      <c r="BT37" s="106" t="s">
        <v>155</v>
      </c>
    </row>
    <row r="38" spans="1:72" ht="29.25" customHeight="1" x14ac:dyDescent="0.25">
      <c r="A38" s="143"/>
      <c r="B38" s="140"/>
      <c r="C38" s="146"/>
      <c r="D38" s="151"/>
      <c r="E38" s="48">
        <v>1</v>
      </c>
      <c r="F38" s="48">
        <v>7</v>
      </c>
      <c r="G38" s="8" t="s">
        <v>181</v>
      </c>
      <c r="H38" s="78">
        <v>43497</v>
      </c>
      <c r="I38" s="78">
        <v>43524</v>
      </c>
      <c r="J38" s="79" t="s">
        <v>126</v>
      </c>
      <c r="K38" s="54"/>
      <c r="L38" s="29" t="s">
        <v>100</v>
      </c>
      <c r="M38" s="54"/>
      <c r="N38" s="54"/>
      <c r="O38" s="54"/>
      <c r="P38" s="54"/>
      <c r="Q38" s="54"/>
      <c r="R38" s="54"/>
      <c r="S38" s="54"/>
      <c r="T38" s="54"/>
      <c r="U38" s="54"/>
      <c r="V38" s="54"/>
      <c r="W38" s="54"/>
      <c r="X38" s="54"/>
      <c r="Y38" s="54"/>
      <c r="Z38" s="54"/>
      <c r="AA38" s="54"/>
      <c r="AB38" s="54"/>
      <c r="AC38" s="43" t="s">
        <v>93</v>
      </c>
      <c r="AD38" s="54"/>
      <c r="AE38" s="54"/>
      <c r="AF38" s="54"/>
      <c r="AG38" s="54"/>
      <c r="AH38" s="54"/>
      <c r="AI38" s="54"/>
      <c r="AJ38" s="54"/>
      <c r="AK38" s="54"/>
      <c r="AL38" s="54"/>
      <c r="AM38" s="54"/>
      <c r="AN38" s="54"/>
      <c r="AO38" s="54"/>
      <c r="AP38" s="54"/>
      <c r="AQ38" s="37"/>
      <c r="AR38" s="54"/>
      <c r="AS38" s="54"/>
      <c r="AT38" s="54"/>
      <c r="AU38" s="54"/>
      <c r="AV38" s="54"/>
      <c r="AW38" s="54"/>
      <c r="AX38" s="54"/>
      <c r="AY38" s="54"/>
      <c r="AZ38" s="54"/>
      <c r="BA38" s="54"/>
      <c r="BB38" s="54"/>
      <c r="BC38" s="54"/>
      <c r="BD38" s="16"/>
      <c r="BE38" s="2"/>
      <c r="BF38" s="17"/>
      <c r="BG38" s="54"/>
      <c r="BH38" s="54">
        <v>1</v>
      </c>
      <c r="BI38" s="54"/>
      <c r="BJ38" s="54"/>
      <c r="BK38" s="54"/>
      <c r="BL38" s="54"/>
      <c r="BM38" s="54"/>
      <c r="BN38" s="54"/>
      <c r="BO38" s="54"/>
      <c r="BP38" s="54"/>
      <c r="BQ38" s="54"/>
      <c r="BR38" s="54"/>
      <c r="BS38" s="115">
        <v>1</v>
      </c>
      <c r="BT38" s="106" t="s">
        <v>156</v>
      </c>
    </row>
    <row r="39" spans="1:72" ht="38.25" x14ac:dyDescent="0.25">
      <c r="A39" s="143"/>
      <c r="B39" s="140"/>
      <c r="C39" s="146"/>
      <c r="D39" s="151"/>
      <c r="E39" s="48">
        <v>17</v>
      </c>
      <c r="F39" s="48">
        <v>8</v>
      </c>
      <c r="G39" s="8" t="s">
        <v>140</v>
      </c>
      <c r="H39" s="78">
        <v>43647</v>
      </c>
      <c r="I39" s="78">
        <v>43677</v>
      </c>
      <c r="J39" s="79" t="s">
        <v>126</v>
      </c>
      <c r="K39" s="54"/>
      <c r="L39" s="29" t="s">
        <v>100</v>
      </c>
      <c r="M39" s="54"/>
      <c r="N39" s="54"/>
      <c r="O39" s="54"/>
      <c r="P39" s="54"/>
      <c r="Q39" s="54"/>
      <c r="R39" s="54"/>
      <c r="S39" s="54"/>
      <c r="T39" s="54"/>
      <c r="U39" s="54"/>
      <c r="V39" s="54"/>
      <c r="W39" s="54"/>
      <c r="X39" s="54"/>
      <c r="Y39" s="54"/>
      <c r="Z39" s="54"/>
      <c r="AA39" s="54"/>
      <c r="AB39" s="54"/>
      <c r="AC39" s="43" t="s">
        <v>93</v>
      </c>
      <c r="AD39" s="54"/>
      <c r="AE39" s="54"/>
      <c r="AF39" s="54"/>
      <c r="AG39" s="54"/>
      <c r="AH39" s="54"/>
      <c r="AI39" s="54"/>
      <c r="AJ39" s="54"/>
      <c r="AK39" s="54"/>
      <c r="AL39" s="54"/>
      <c r="AM39" s="54"/>
      <c r="AN39" s="54"/>
      <c r="AO39" s="54"/>
      <c r="AP39" s="54"/>
      <c r="AQ39" s="37"/>
      <c r="AR39" s="54"/>
      <c r="AS39" s="54"/>
      <c r="AT39" s="54"/>
      <c r="AU39" s="54"/>
      <c r="AV39" s="54"/>
      <c r="AW39" s="54"/>
      <c r="AX39" s="54"/>
      <c r="AY39" s="54"/>
      <c r="AZ39" s="54"/>
      <c r="BA39" s="54"/>
      <c r="BB39" s="54"/>
      <c r="BC39" s="54"/>
      <c r="BD39" s="16"/>
      <c r="BE39" s="2"/>
      <c r="BF39" s="17"/>
      <c r="BG39" s="54"/>
      <c r="BH39" s="54"/>
      <c r="BI39" s="54"/>
      <c r="BJ39" s="54"/>
      <c r="BK39" s="54"/>
      <c r="BL39" s="54"/>
      <c r="BM39" s="54"/>
      <c r="BN39" s="54"/>
      <c r="BO39" s="54"/>
      <c r="BP39" s="54"/>
      <c r="BQ39" s="54"/>
      <c r="BR39" s="54"/>
      <c r="BS39" s="54"/>
      <c r="BT39" s="106"/>
    </row>
    <row r="40" spans="1:72" ht="63.75" x14ac:dyDescent="0.25">
      <c r="A40" s="143"/>
      <c r="B40" s="140"/>
      <c r="C40" s="146"/>
      <c r="D40" s="151"/>
      <c r="E40" s="48">
        <v>5</v>
      </c>
      <c r="F40" s="48">
        <v>9</v>
      </c>
      <c r="G40" s="8" t="s">
        <v>182</v>
      </c>
      <c r="H40" s="78">
        <v>43466</v>
      </c>
      <c r="I40" s="78">
        <v>43799</v>
      </c>
      <c r="J40" s="79" t="s">
        <v>126</v>
      </c>
      <c r="K40" s="54"/>
      <c r="L40" s="29" t="s">
        <v>100</v>
      </c>
      <c r="M40" s="54"/>
      <c r="N40" s="54"/>
      <c r="O40" s="54"/>
      <c r="P40" s="54"/>
      <c r="Q40" s="54"/>
      <c r="R40" s="54"/>
      <c r="S40" s="54"/>
      <c r="T40" s="54"/>
      <c r="U40" s="54"/>
      <c r="V40" s="54"/>
      <c r="W40" s="54"/>
      <c r="X40" s="54"/>
      <c r="Y40" s="54"/>
      <c r="Z40" s="54"/>
      <c r="AA40" s="54"/>
      <c r="AB40" s="54"/>
      <c r="AC40" s="43" t="s">
        <v>93</v>
      </c>
      <c r="AD40" s="54"/>
      <c r="AE40" s="54"/>
      <c r="AF40" s="54"/>
      <c r="AG40" s="54"/>
      <c r="AH40" s="54"/>
      <c r="AI40" s="54"/>
      <c r="AJ40" s="54"/>
      <c r="AK40" s="54"/>
      <c r="AL40" s="54"/>
      <c r="AM40" s="54"/>
      <c r="AN40" s="54"/>
      <c r="AO40" s="54"/>
      <c r="AP40" s="54"/>
      <c r="AQ40" s="37"/>
      <c r="AR40" s="54"/>
      <c r="AS40" s="54"/>
      <c r="AT40" s="54"/>
      <c r="AU40" s="54"/>
      <c r="AV40" s="54"/>
      <c r="AW40" s="54"/>
      <c r="AX40" s="54"/>
      <c r="AY40" s="54"/>
      <c r="AZ40" s="54"/>
      <c r="BA40" s="54"/>
      <c r="BB40" s="54"/>
      <c r="BC40" s="54"/>
      <c r="BD40" s="16"/>
      <c r="BE40" s="2"/>
      <c r="BF40" s="17"/>
      <c r="BG40" s="54">
        <v>1</v>
      </c>
      <c r="BH40" s="54"/>
      <c r="BI40" s="54">
        <v>1</v>
      </c>
      <c r="BJ40" s="54"/>
      <c r="BK40" s="54"/>
      <c r="BL40" s="54"/>
      <c r="BM40" s="54"/>
      <c r="BN40" s="54"/>
      <c r="BO40" s="54"/>
      <c r="BP40" s="54"/>
      <c r="BQ40" s="54"/>
      <c r="BR40" s="54"/>
      <c r="BS40" s="117">
        <f>+SUM(BG40:BR40)/5</f>
        <v>0.4</v>
      </c>
      <c r="BT40" s="106" t="s">
        <v>183</v>
      </c>
    </row>
    <row r="41" spans="1:72" ht="25.5" x14ac:dyDescent="0.25">
      <c r="A41" s="143"/>
      <c r="B41" s="140"/>
      <c r="C41" s="146"/>
      <c r="D41" s="151"/>
      <c r="E41" s="48">
        <v>1</v>
      </c>
      <c r="F41" s="48">
        <v>10</v>
      </c>
      <c r="G41" s="8" t="s">
        <v>141</v>
      </c>
      <c r="H41" s="78">
        <v>43617</v>
      </c>
      <c r="I41" s="78">
        <v>43677</v>
      </c>
      <c r="J41" s="79" t="s">
        <v>126</v>
      </c>
      <c r="K41" s="54"/>
      <c r="L41" s="29" t="s">
        <v>100</v>
      </c>
      <c r="M41" s="54"/>
      <c r="N41" s="54"/>
      <c r="O41" s="54"/>
      <c r="P41" s="54"/>
      <c r="Q41" s="54"/>
      <c r="R41" s="54"/>
      <c r="S41" s="54"/>
      <c r="T41" s="54"/>
      <c r="U41" s="54"/>
      <c r="V41" s="54"/>
      <c r="W41" s="54"/>
      <c r="X41" s="54"/>
      <c r="Y41" s="54"/>
      <c r="Z41" s="54"/>
      <c r="AA41" s="54"/>
      <c r="AB41" s="54"/>
      <c r="AC41" s="43" t="s">
        <v>93</v>
      </c>
      <c r="AD41" s="54"/>
      <c r="AE41" s="54"/>
      <c r="AF41" s="54"/>
      <c r="AG41" s="54"/>
      <c r="AH41" s="54"/>
      <c r="AI41" s="54"/>
      <c r="AJ41" s="54"/>
      <c r="AK41" s="54"/>
      <c r="AL41" s="54"/>
      <c r="AM41" s="54"/>
      <c r="AN41" s="54"/>
      <c r="AO41" s="54"/>
      <c r="AP41" s="54"/>
      <c r="AQ41" s="37"/>
      <c r="AR41" s="54"/>
      <c r="AS41" s="54"/>
      <c r="AT41" s="54"/>
      <c r="AU41" s="54"/>
      <c r="AV41" s="54"/>
      <c r="AW41" s="54"/>
      <c r="AX41" s="54"/>
      <c r="AY41" s="54"/>
      <c r="AZ41" s="54"/>
      <c r="BA41" s="54"/>
      <c r="BB41" s="54"/>
      <c r="BC41" s="54"/>
      <c r="BD41" s="16"/>
      <c r="BE41" s="2"/>
      <c r="BF41" s="17"/>
      <c r="BG41" s="54"/>
      <c r="BH41" s="54"/>
      <c r="BI41" s="54"/>
      <c r="BJ41" s="54"/>
      <c r="BK41" s="54"/>
      <c r="BL41" s="54">
        <v>1</v>
      </c>
      <c r="BM41" s="54"/>
      <c r="BN41" s="54"/>
      <c r="BO41" s="54"/>
      <c r="BP41" s="54"/>
      <c r="BQ41" s="54"/>
      <c r="BR41" s="54"/>
      <c r="BS41" s="119">
        <f>SUM(BG41:BR41)/E41</f>
        <v>1</v>
      </c>
      <c r="BT41" s="106" t="s">
        <v>210</v>
      </c>
    </row>
    <row r="42" spans="1:72" ht="44.25" customHeight="1" x14ac:dyDescent="0.25">
      <c r="A42" s="143"/>
      <c r="B42" s="140"/>
      <c r="C42" s="146"/>
      <c r="D42" s="151"/>
      <c r="E42" s="48">
        <v>2</v>
      </c>
      <c r="F42" s="48">
        <v>11</v>
      </c>
      <c r="G42" s="8" t="s">
        <v>76</v>
      </c>
      <c r="H42" s="78">
        <v>43556</v>
      </c>
      <c r="I42" s="78">
        <v>43830</v>
      </c>
      <c r="J42" s="79" t="s">
        <v>126</v>
      </c>
      <c r="K42" s="54"/>
      <c r="L42" s="29" t="s">
        <v>100</v>
      </c>
      <c r="M42" s="54"/>
      <c r="N42" s="54"/>
      <c r="O42" s="54"/>
      <c r="P42" s="54"/>
      <c r="Q42" s="54"/>
      <c r="R42" s="54"/>
      <c r="S42" s="54"/>
      <c r="T42" s="54"/>
      <c r="U42" s="54"/>
      <c r="V42" s="54"/>
      <c r="W42" s="54"/>
      <c r="X42" s="54"/>
      <c r="Y42" s="54"/>
      <c r="Z42" s="54"/>
      <c r="AA42" s="54"/>
      <c r="AB42" s="54"/>
      <c r="AC42" s="43" t="s">
        <v>93</v>
      </c>
      <c r="AD42" s="54"/>
      <c r="AE42" s="54"/>
      <c r="AF42" s="54"/>
      <c r="AG42" s="54"/>
      <c r="AH42" s="54"/>
      <c r="AI42" s="54"/>
      <c r="AJ42" s="54"/>
      <c r="AK42" s="54"/>
      <c r="AL42" s="54"/>
      <c r="AM42" s="54"/>
      <c r="AN42" s="54"/>
      <c r="AO42" s="54"/>
      <c r="AP42" s="54"/>
      <c r="AQ42" s="37"/>
      <c r="AR42" s="54"/>
      <c r="AS42" s="54"/>
      <c r="AT42" s="54"/>
      <c r="AU42" s="54"/>
      <c r="AV42" s="54"/>
      <c r="AW42" s="54"/>
      <c r="AX42" s="54"/>
      <c r="AY42" s="54"/>
      <c r="AZ42" s="54"/>
      <c r="BA42" s="54"/>
      <c r="BB42" s="54"/>
      <c r="BC42" s="54"/>
      <c r="BD42" s="16"/>
      <c r="BE42" s="2"/>
      <c r="BF42" s="17"/>
      <c r="BG42" s="54"/>
      <c r="BH42" s="54"/>
      <c r="BI42" s="54"/>
      <c r="BJ42" s="54">
        <v>1</v>
      </c>
      <c r="BK42" s="54"/>
      <c r="BL42" s="54"/>
      <c r="BM42" s="54"/>
      <c r="BN42" s="54"/>
      <c r="BO42" s="54"/>
      <c r="BP42" s="54"/>
      <c r="BQ42" s="54"/>
      <c r="BR42" s="54"/>
      <c r="BS42" s="117">
        <f>+SUM(BG42:BR42)/2</f>
        <v>0.5</v>
      </c>
      <c r="BT42" s="106" t="s">
        <v>193</v>
      </c>
    </row>
    <row r="43" spans="1:72" ht="38.25" x14ac:dyDescent="0.25">
      <c r="A43" s="143"/>
      <c r="B43" s="140"/>
      <c r="C43" s="146"/>
      <c r="D43" s="151"/>
      <c r="E43" s="48">
        <v>1</v>
      </c>
      <c r="F43" s="48">
        <v>12</v>
      </c>
      <c r="G43" s="8" t="s">
        <v>77</v>
      </c>
      <c r="H43" s="78">
        <v>43586</v>
      </c>
      <c r="I43" s="78">
        <v>43616</v>
      </c>
      <c r="J43" s="79" t="s">
        <v>126</v>
      </c>
      <c r="K43" s="54"/>
      <c r="L43" s="29" t="s">
        <v>100</v>
      </c>
      <c r="M43" s="54"/>
      <c r="N43" s="54"/>
      <c r="O43" s="54"/>
      <c r="P43" s="54"/>
      <c r="Q43" s="54"/>
      <c r="R43" s="54"/>
      <c r="S43" s="54"/>
      <c r="T43" s="54"/>
      <c r="U43" s="54"/>
      <c r="V43" s="54"/>
      <c r="W43" s="54"/>
      <c r="X43" s="54"/>
      <c r="Y43" s="54"/>
      <c r="Z43" s="54"/>
      <c r="AA43" s="54"/>
      <c r="AB43" s="54"/>
      <c r="AC43" s="43" t="s">
        <v>93</v>
      </c>
      <c r="AD43" s="54"/>
      <c r="AE43" s="54"/>
      <c r="AF43" s="54"/>
      <c r="AG43" s="54"/>
      <c r="AH43" s="54"/>
      <c r="AI43" s="54"/>
      <c r="AJ43" s="54"/>
      <c r="AK43" s="54"/>
      <c r="AL43" s="54"/>
      <c r="AM43" s="54"/>
      <c r="AN43" s="54"/>
      <c r="AO43" s="54"/>
      <c r="AP43" s="54"/>
      <c r="AQ43" s="37"/>
      <c r="AR43" s="54"/>
      <c r="AS43" s="54"/>
      <c r="AT43" s="54"/>
      <c r="AU43" s="54"/>
      <c r="AV43" s="54"/>
      <c r="AW43" s="54"/>
      <c r="AX43" s="54"/>
      <c r="AY43" s="54"/>
      <c r="AZ43" s="54"/>
      <c r="BA43" s="54"/>
      <c r="BB43" s="54"/>
      <c r="BC43" s="54"/>
      <c r="BD43" s="16"/>
      <c r="BE43" s="2"/>
      <c r="BF43" s="17"/>
      <c r="BG43" s="54"/>
      <c r="BH43" s="54"/>
      <c r="BI43" s="54"/>
      <c r="BJ43" s="54">
        <v>1</v>
      </c>
      <c r="BK43" s="54"/>
      <c r="BL43" s="54"/>
      <c r="BM43" s="54"/>
      <c r="BN43" s="54"/>
      <c r="BO43" s="54"/>
      <c r="BP43" s="54"/>
      <c r="BQ43" s="54"/>
      <c r="BR43" s="54"/>
      <c r="BS43" s="115">
        <v>1</v>
      </c>
      <c r="BT43" s="106" t="s">
        <v>190</v>
      </c>
    </row>
    <row r="44" spans="1:72" ht="25.5" x14ac:dyDescent="0.25">
      <c r="A44" s="143"/>
      <c r="B44" s="140"/>
      <c r="C44" s="146"/>
      <c r="D44" s="151"/>
      <c r="E44" s="48">
        <v>2</v>
      </c>
      <c r="F44" s="48">
        <v>13</v>
      </c>
      <c r="G44" s="8" t="s">
        <v>78</v>
      </c>
      <c r="H44" s="78">
        <v>43586</v>
      </c>
      <c r="I44" s="78">
        <v>43830</v>
      </c>
      <c r="J44" s="79" t="s">
        <v>126</v>
      </c>
      <c r="K44" s="54"/>
      <c r="L44" s="29" t="s">
        <v>100</v>
      </c>
      <c r="M44" s="54"/>
      <c r="N44" s="54"/>
      <c r="O44" s="54"/>
      <c r="P44" s="54"/>
      <c r="Q44" s="54"/>
      <c r="R44" s="54"/>
      <c r="S44" s="54"/>
      <c r="T44" s="54"/>
      <c r="U44" s="54"/>
      <c r="V44" s="54"/>
      <c r="W44" s="54"/>
      <c r="X44" s="54"/>
      <c r="Y44" s="54"/>
      <c r="Z44" s="54"/>
      <c r="AA44" s="54"/>
      <c r="AB44" s="54"/>
      <c r="AC44" s="43" t="s">
        <v>93</v>
      </c>
      <c r="AD44" s="54"/>
      <c r="AE44" s="54"/>
      <c r="AF44" s="54"/>
      <c r="AG44" s="54"/>
      <c r="AH44" s="54"/>
      <c r="AI44" s="54"/>
      <c r="AJ44" s="54"/>
      <c r="AK44" s="54"/>
      <c r="AL44" s="54"/>
      <c r="AM44" s="54"/>
      <c r="AN44" s="54"/>
      <c r="AO44" s="54"/>
      <c r="AP44" s="54"/>
      <c r="AQ44" s="37"/>
      <c r="AR44" s="54"/>
      <c r="AS44" s="54"/>
      <c r="AT44" s="54"/>
      <c r="AU44" s="54"/>
      <c r="AV44" s="54"/>
      <c r="AW44" s="54"/>
      <c r="AX44" s="54"/>
      <c r="AY44" s="54"/>
      <c r="AZ44" s="54"/>
      <c r="BA44" s="54"/>
      <c r="BB44" s="54"/>
      <c r="BC44" s="54"/>
      <c r="BD44" s="16"/>
      <c r="BE44" s="2"/>
      <c r="BF44" s="17"/>
      <c r="BG44" s="54"/>
      <c r="BH44" s="54"/>
      <c r="BI44" s="54"/>
      <c r="BJ44" s="54">
        <v>1</v>
      </c>
      <c r="BK44" s="54"/>
      <c r="BL44" s="54"/>
      <c r="BM44" s="54"/>
      <c r="BN44" s="54"/>
      <c r="BO44" s="54"/>
      <c r="BP44" s="54"/>
      <c r="BQ44" s="54"/>
      <c r="BR44" s="54"/>
      <c r="BS44" s="117">
        <f>+SUM(BG44:BR44)/2</f>
        <v>0.5</v>
      </c>
      <c r="BT44" s="106" t="s">
        <v>191</v>
      </c>
    </row>
    <row r="45" spans="1:72" ht="25.5" x14ac:dyDescent="0.25">
      <c r="A45" s="143"/>
      <c r="B45" s="140"/>
      <c r="C45" s="146"/>
      <c r="D45" s="151"/>
      <c r="E45" s="48">
        <v>1</v>
      </c>
      <c r="F45" s="48">
        <v>14</v>
      </c>
      <c r="G45" s="8" t="s">
        <v>142</v>
      </c>
      <c r="H45" s="78">
        <v>43678</v>
      </c>
      <c r="I45" s="78">
        <v>43708</v>
      </c>
      <c r="J45" s="79" t="s">
        <v>126</v>
      </c>
      <c r="K45" s="54"/>
      <c r="L45" s="29" t="s">
        <v>100</v>
      </c>
      <c r="M45" s="54"/>
      <c r="N45" s="54"/>
      <c r="O45" s="54"/>
      <c r="P45" s="54"/>
      <c r="Q45" s="54"/>
      <c r="R45" s="54"/>
      <c r="S45" s="54"/>
      <c r="T45" s="54"/>
      <c r="U45" s="54"/>
      <c r="V45" s="54"/>
      <c r="W45" s="54"/>
      <c r="X45" s="54"/>
      <c r="Y45" s="54"/>
      <c r="Z45" s="54"/>
      <c r="AA45" s="54"/>
      <c r="AB45" s="54"/>
      <c r="AC45" s="43" t="s">
        <v>93</v>
      </c>
      <c r="AD45" s="54"/>
      <c r="AE45" s="54"/>
      <c r="AF45" s="54"/>
      <c r="AG45" s="54"/>
      <c r="AH45" s="54"/>
      <c r="AI45" s="54"/>
      <c r="AJ45" s="54"/>
      <c r="AK45" s="54"/>
      <c r="AL45" s="54"/>
      <c r="AM45" s="54"/>
      <c r="AN45" s="54"/>
      <c r="AO45" s="54"/>
      <c r="AP45" s="54"/>
      <c r="AQ45" s="37"/>
      <c r="AR45" s="54"/>
      <c r="AS45" s="54"/>
      <c r="AT45" s="54"/>
      <c r="AU45" s="54"/>
      <c r="AV45" s="54"/>
      <c r="AW45" s="54"/>
      <c r="AX45" s="54"/>
      <c r="AY45" s="54"/>
      <c r="AZ45" s="54"/>
      <c r="BA45" s="54"/>
      <c r="BB45" s="54"/>
      <c r="BC45" s="54"/>
      <c r="BD45" s="16"/>
      <c r="BE45" s="2"/>
      <c r="BF45" s="17"/>
      <c r="BG45" s="54"/>
      <c r="BH45" s="54"/>
      <c r="BI45" s="54"/>
      <c r="BJ45" s="54"/>
      <c r="BK45" s="54"/>
      <c r="BL45" s="54"/>
      <c r="BM45" s="54"/>
      <c r="BN45" s="54"/>
      <c r="BO45" s="54"/>
      <c r="BP45" s="54"/>
      <c r="BQ45" s="54"/>
      <c r="BR45" s="54"/>
      <c r="BS45" s="54"/>
      <c r="BT45" s="106"/>
    </row>
    <row r="46" spans="1:72" ht="35.25" customHeight="1" x14ac:dyDescent="0.25">
      <c r="A46" s="143"/>
      <c r="B46" s="140"/>
      <c r="C46" s="146"/>
      <c r="D46" s="151"/>
      <c r="E46" s="48">
        <v>4</v>
      </c>
      <c r="F46" s="48">
        <v>15</v>
      </c>
      <c r="G46" s="8" t="s">
        <v>79</v>
      </c>
      <c r="H46" s="78">
        <v>43497</v>
      </c>
      <c r="I46" s="78">
        <v>43769</v>
      </c>
      <c r="J46" s="79" t="s">
        <v>126</v>
      </c>
      <c r="K46" s="54"/>
      <c r="L46" s="29" t="s">
        <v>100</v>
      </c>
      <c r="M46" s="54"/>
      <c r="N46" s="54"/>
      <c r="O46" s="54"/>
      <c r="P46" s="54"/>
      <c r="Q46" s="54"/>
      <c r="R46" s="54"/>
      <c r="S46" s="54"/>
      <c r="T46" s="54"/>
      <c r="U46" s="54"/>
      <c r="V46" s="54"/>
      <c r="W46" s="54"/>
      <c r="X46" s="54"/>
      <c r="Y46" s="54"/>
      <c r="Z46" s="54"/>
      <c r="AA46" s="54"/>
      <c r="AB46" s="54"/>
      <c r="AC46" s="43" t="s">
        <v>93</v>
      </c>
      <c r="AD46" s="54"/>
      <c r="AE46" s="54"/>
      <c r="AF46" s="54"/>
      <c r="AG46" s="54"/>
      <c r="AH46" s="54"/>
      <c r="AI46" s="54"/>
      <c r="AJ46" s="54"/>
      <c r="AK46" s="54"/>
      <c r="AL46" s="54"/>
      <c r="AM46" s="54"/>
      <c r="AN46" s="54"/>
      <c r="AO46" s="54"/>
      <c r="AP46" s="54"/>
      <c r="AQ46" s="37"/>
      <c r="AR46" s="54"/>
      <c r="AS46" s="54"/>
      <c r="AT46" s="54"/>
      <c r="AU46" s="54"/>
      <c r="AV46" s="54"/>
      <c r="AW46" s="54"/>
      <c r="AX46" s="54"/>
      <c r="AY46" s="54"/>
      <c r="AZ46" s="54"/>
      <c r="BA46" s="54"/>
      <c r="BB46" s="54"/>
      <c r="BC46" s="54"/>
      <c r="BD46" s="16"/>
      <c r="BE46" s="2"/>
      <c r="BF46" s="17"/>
      <c r="BG46" s="54"/>
      <c r="BH46" s="54">
        <v>1</v>
      </c>
      <c r="BI46" s="54"/>
      <c r="BJ46" s="54">
        <v>1</v>
      </c>
      <c r="BK46" s="54"/>
      <c r="BL46" s="54"/>
      <c r="BM46" s="54"/>
      <c r="BN46" s="54"/>
      <c r="BO46" s="54"/>
      <c r="BP46" s="54"/>
      <c r="BQ46" s="54"/>
      <c r="BR46" s="54"/>
      <c r="BS46" s="119">
        <f>SUM(BG46:BR46)/E46</f>
        <v>0.5</v>
      </c>
      <c r="BT46" s="106" t="s">
        <v>184</v>
      </c>
    </row>
    <row r="47" spans="1:72" ht="51" x14ac:dyDescent="0.25">
      <c r="A47" s="143"/>
      <c r="B47" s="140"/>
      <c r="C47" s="146"/>
      <c r="D47" s="151"/>
      <c r="E47" s="48">
        <v>1</v>
      </c>
      <c r="F47" s="48">
        <v>16</v>
      </c>
      <c r="G47" s="8" t="s">
        <v>80</v>
      </c>
      <c r="H47" s="78">
        <v>43525</v>
      </c>
      <c r="I47" s="78">
        <v>43555</v>
      </c>
      <c r="J47" s="79" t="s">
        <v>126</v>
      </c>
      <c r="K47" s="54"/>
      <c r="L47" s="29" t="s">
        <v>103</v>
      </c>
      <c r="M47" s="54"/>
      <c r="N47" s="54"/>
      <c r="O47" s="54"/>
      <c r="P47" s="54"/>
      <c r="Q47" s="54"/>
      <c r="R47" s="54"/>
      <c r="S47" s="54"/>
      <c r="T47" s="54"/>
      <c r="U47" s="54"/>
      <c r="V47" s="54"/>
      <c r="W47" s="54"/>
      <c r="X47" s="54"/>
      <c r="Y47" s="54"/>
      <c r="Z47" s="54"/>
      <c r="AA47" s="54"/>
      <c r="AB47" s="54"/>
      <c r="AC47" s="43" t="s">
        <v>93</v>
      </c>
      <c r="AD47" s="54"/>
      <c r="AE47" s="54"/>
      <c r="AF47" s="54"/>
      <c r="AG47" s="54"/>
      <c r="AH47" s="54"/>
      <c r="AI47" s="54"/>
      <c r="AJ47" s="54"/>
      <c r="AK47" s="54"/>
      <c r="AL47" s="54"/>
      <c r="AM47" s="54"/>
      <c r="AN47" s="54"/>
      <c r="AO47" s="54"/>
      <c r="AP47" s="54"/>
      <c r="AQ47" s="37"/>
      <c r="AR47" s="54"/>
      <c r="AS47" s="54"/>
      <c r="AT47" s="54"/>
      <c r="AU47" s="54"/>
      <c r="AV47" s="54"/>
      <c r="AW47" s="54"/>
      <c r="AX47" s="54"/>
      <c r="AY47" s="54"/>
      <c r="AZ47" s="54"/>
      <c r="BA47" s="54"/>
      <c r="BB47" s="54"/>
      <c r="BC47" s="54"/>
      <c r="BD47" s="16"/>
      <c r="BE47" s="2"/>
      <c r="BF47" s="17"/>
      <c r="BG47" s="54"/>
      <c r="BH47" s="54"/>
      <c r="BI47" s="54">
        <v>1</v>
      </c>
      <c r="BJ47" s="54"/>
      <c r="BK47" s="54"/>
      <c r="BL47" s="54"/>
      <c r="BM47" s="54"/>
      <c r="BN47" s="54"/>
      <c r="BO47" s="54"/>
      <c r="BP47" s="54"/>
      <c r="BQ47" s="54"/>
      <c r="BR47" s="54"/>
      <c r="BS47" s="115">
        <v>1</v>
      </c>
      <c r="BT47" s="106" t="s">
        <v>157</v>
      </c>
    </row>
    <row r="48" spans="1:72" ht="51" x14ac:dyDescent="0.25">
      <c r="A48" s="143"/>
      <c r="B48" s="140"/>
      <c r="C48" s="146"/>
      <c r="D48" s="151"/>
      <c r="E48" s="48">
        <v>4</v>
      </c>
      <c r="F48" s="48">
        <v>17</v>
      </c>
      <c r="G48" s="8" t="s">
        <v>81</v>
      </c>
      <c r="H48" s="78">
        <v>43466</v>
      </c>
      <c r="I48" s="78">
        <v>43769</v>
      </c>
      <c r="J48" s="79" t="s">
        <v>126</v>
      </c>
      <c r="K48" s="54"/>
      <c r="L48" s="29" t="s">
        <v>104</v>
      </c>
      <c r="M48" s="54"/>
      <c r="N48" s="54"/>
      <c r="O48" s="54"/>
      <c r="P48" s="54"/>
      <c r="Q48" s="54"/>
      <c r="R48" s="54"/>
      <c r="S48" s="54"/>
      <c r="T48" s="54"/>
      <c r="U48" s="54"/>
      <c r="V48" s="54"/>
      <c r="W48" s="54"/>
      <c r="X48" s="54"/>
      <c r="Y48" s="54"/>
      <c r="Z48" s="54"/>
      <c r="AA48" s="54"/>
      <c r="AB48" s="54"/>
      <c r="AC48" s="43" t="s">
        <v>93</v>
      </c>
      <c r="AD48" s="54"/>
      <c r="AE48" s="54"/>
      <c r="AF48" s="54"/>
      <c r="AG48" s="54"/>
      <c r="AH48" s="54"/>
      <c r="AI48" s="54"/>
      <c r="AJ48" s="54"/>
      <c r="AK48" s="54"/>
      <c r="AL48" s="54"/>
      <c r="AM48" s="54"/>
      <c r="AN48" s="54"/>
      <c r="AO48" s="54"/>
      <c r="AP48" s="54"/>
      <c r="AQ48" s="37"/>
      <c r="AR48" s="54"/>
      <c r="AS48" s="54"/>
      <c r="AT48" s="54"/>
      <c r="AU48" s="54"/>
      <c r="AV48" s="54"/>
      <c r="AW48" s="54"/>
      <c r="AX48" s="54"/>
      <c r="AY48" s="54"/>
      <c r="AZ48" s="54"/>
      <c r="BA48" s="54"/>
      <c r="BB48" s="54"/>
      <c r="BC48" s="54"/>
      <c r="BD48" s="16"/>
      <c r="BE48" s="2"/>
      <c r="BF48" s="17"/>
      <c r="BG48" s="54">
        <v>1</v>
      </c>
      <c r="BH48" s="54"/>
      <c r="BI48" s="54"/>
      <c r="BJ48" s="54"/>
      <c r="BK48" s="54"/>
      <c r="BL48" s="54"/>
      <c r="BM48" s="54"/>
      <c r="BN48" s="54"/>
      <c r="BO48" s="54"/>
      <c r="BP48" s="54"/>
      <c r="BQ48" s="54"/>
      <c r="BR48" s="54"/>
      <c r="BS48" s="115">
        <v>0.25</v>
      </c>
      <c r="BT48" s="106" t="s">
        <v>158</v>
      </c>
    </row>
    <row r="49" spans="1:72" ht="41.25" customHeight="1" x14ac:dyDescent="0.25">
      <c r="A49" s="143"/>
      <c r="B49" s="140"/>
      <c r="C49" s="146"/>
      <c r="D49" s="151"/>
      <c r="E49" s="48">
        <v>1</v>
      </c>
      <c r="F49" s="48">
        <v>18</v>
      </c>
      <c r="G49" s="8" t="s">
        <v>82</v>
      </c>
      <c r="H49" s="78">
        <v>43525</v>
      </c>
      <c r="I49" s="78">
        <v>43555</v>
      </c>
      <c r="J49" s="79" t="s">
        <v>126</v>
      </c>
      <c r="K49" s="54"/>
      <c r="L49" s="29" t="s">
        <v>104</v>
      </c>
      <c r="M49" s="54"/>
      <c r="N49" s="54"/>
      <c r="O49" s="54"/>
      <c r="P49" s="54"/>
      <c r="Q49" s="54"/>
      <c r="R49" s="54"/>
      <c r="S49" s="54"/>
      <c r="T49" s="54"/>
      <c r="U49" s="54"/>
      <c r="V49" s="54"/>
      <c r="W49" s="54"/>
      <c r="X49" s="54"/>
      <c r="Y49" s="54"/>
      <c r="Z49" s="54"/>
      <c r="AA49" s="54"/>
      <c r="AB49" s="54"/>
      <c r="AC49" s="43" t="s">
        <v>93</v>
      </c>
      <c r="AD49" s="54"/>
      <c r="AE49" s="54"/>
      <c r="AF49" s="54"/>
      <c r="AG49" s="54"/>
      <c r="AH49" s="54"/>
      <c r="AI49" s="54"/>
      <c r="AJ49" s="54"/>
      <c r="AK49" s="54"/>
      <c r="AL49" s="54"/>
      <c r="AM49" s="54"/>
      <c r="AN49" s="54"/>
      <c r="AO49" s="54"/>
      <c r="AP49" s="54"/>
      <c r="AQ49" s="37"/>
      <c r="AR49" s="54"/>
      <c r="AS49" s="54"/>
      <c r="AT49" s="54"/>
      <c r="AU49" s="54"/>
      <c r="AV49" s="54"/>
      <c r="AW49" s="54"/>
      <c r="AX49" s="54"/>
      <c r="AY49" s="54"/>
      <c r="AZ49" s="54"/>
      <c r="BA49" s="54"/>
      <c r="BB49" s="54"/>
      <c r="BC49" s="54"/>
      <c r="BD49" s="16"/>
      <c r="BE49" s="2"/>
      <c r="BF49" s="17"/>
      <c r="BG49" s="54"/>
      <c r="BH49" s="54"/>
      <c r="BI49" s="54">
        <v>1</v>
      </c>
      <c r="BJ49" s="54"/>
      <c r="BK49" s="54"/>
      <c r="BL49" s="54"/>
      <c r="BM49" s="54"/>
      <c r="BN49" s="54"/>
      <c r="BO49" s="54"/>
      <c r="BP49" s="54"/>
      <c r="BQ49" s="54"/>
      <c r="BR49" s="54"/>
      <c r="BS49" s="115">
        <v>1</v>
      </c>
      <c r="BT49" s="106" t="s">
        <v>159</v>
      </c>
    </row>
    <row r="50" spans="1:72" ht="51" x14ac:dyDescent="0.25">
      <c r="A50" s="143"/>
      <c r="B50" s="140"/>
      <c r="C50" s="146"/>
      <c r="D50" s="151"/>
      <c r="E50" s="48">
        <v>1</v>
      </c>
      <c r="F50" s="48">
        <v>19</v>
      </c>
      <c r="G50" s="8" t="s">
        <v>185</v>
      </c>
      <c r="H50" s="78">
        <v>43497</v>
      </c>
      <c r="I50" s="78">
        <v>43524</v>
      </c>
      <c r="J50" s="79" t="s">
        <v>126</v>
      </c>
      <c r="K50" s="54"/>
      <c r="L50" s="29" t="s">
        <v>100</v>
      </c>
      <c r="M50" s="54"/>
      <c r="N50" s="54"/>
      <c r="O50" s="54"/>
      <c r="P50" s="54"/>
      <c r="Q50" s="54"/>
      <c r="R50" s="54"/>
      <c r="S50" s="54"/>
      <c r="T50" s="54"/>
      <c r="U50" s="54"/>
      <c r="V50" s="54"/>
      <c r="W50" s="54"/>
      <c r="X50" s="54"/>
      <c r="Y50" s="54"/>
      <c r="Z50" s="54"/>
      <c r="AA50" s="54"/>
      <c r="AB50" s="54"/>
      <c r="AC50" s="43" t="s">
        <v>93</v>
      </c>
      <c r="AD50" s="54"/>
      <c r="AE50" s="54"/>
      <c r="AF50" s="54"/>
      <c r="AG50" s="54"/>
      <c r="AH50" s="54"/>
      <c r="AI50" s="54"/>
      <c r="AJ50" s="54"/>
      <c r="AK50" s="54"/>
      <c r="AL50" s="54"/>
      <c r="AM50" s="54"/>
      <c r="AN50" s="54"/>
      <c r="AO50" s="54"/>
      <c r="AP50" s="54"/>
      <c r="AQ50" s="37"/>
      <c r="AR50" s="54"/>
      <c r="AS50" s="54"/>
      <c r="AT50" s="54"/>
      <c r="AU50" s="54"/>
      <c r="AV50" s="54"/>
      <c r="AW50" s="54"/>
      <c r="AX50" s="54"/>
      <c r="AY50" s="54"/>
      <c r="AZ50" s="54"/>
      <c r="BA50" s="54"/>
      <c r="BB50" s="54"/>
      <c r="BC50" s="54"/>
      <c r="BD50" s="16"/>
      <c r="BE50" s="2"/>
      <c r="BF50" s="17"/>
      <c r="BG50" s="54"/>
      <c r="BH50" s="54">
        <v>1</v>
      </c>
      <c r="BI50" s="54"/>
      <c r="BJ50" s="54"/>
      <c r="BK50" s="54"/>
      <c r="BL50" s="54"/>
      <c r="BM50" s="54"/>
      <c r="BN50" s="54"/>
      <c r="BO50" s="54"/>
      <c r="BP50" s="54"/>
      <c r="BQ50" s="54"/>
      <c r="BR50" s="54"/>
      <c r="BS50" s="115">
        <v>1</v>
      </c>
      <c r="BT50" s="106" t="s">
        <v>160</v>
      </c>
    </row>
    <row r="51" spans="1:72" ht="63" customHeight="1" x14ac:dyDescent="0.25">
      <c r="A51" s="143"/>
      <c r="B51" s="140"/>
      <c r="C51" s="146"/>
      <c r="D51" s="151"/>
      <c r="E51" s="48">
        <v>1</v>
      </c>
      <c r="F51" s="48">
        <v>20</v>
      </c>
      <c r="G51" s="8" t="s">
        <v>143</v>
      </c>
      <c r="H51" s="78">
        <v>43586</v>
      </c>
      <c r="I51" s="78">
        <v>43616</v>
      </c>
      <c r="J51" s="79" t="s">
        <v>126</v>
      </c>
      <c r="K51" s="54"/>
      <c r="L51" s="29" t="s">
        <v>105</v>
      </c>
      <c r="M51" s="54"/>
      <c r="N51" s="54"/>
      <c r="O51" s="54"/>
      <c r="P51" s="54"/>
      <c r="Q51" s="54"/>
      <c r="R51" s="54"/>
      <c r="S51" s="54"/>
      <c r="T51" s="54"/>
      <c r="U51" s="54"/>
      <c r="V51" s="54"/>
      <c r="W51" s="54"/>
      <c r="X51" s="54"/>
      <c r="Y51" s="54"/>
      <c r="Z51" s="54"/>
      <c r="AA51" s="54"/>
      <c r="AB51" s="54"/>
      <c r="AC51" s="43" t="s">
        <v>93</v>
      </c>
      <c r="AD51" s="54"/>
      <c r="AE51" s="54"/>
      <c r="AF51" s="54"/>
      <c r="AG51" s="54"/>
      <c r="AH51" s="54"/>
      <c r="AI51" s="54"/>
      <c r="AJ51" s="54"/>
      <c r="AK51" s="54"/>
      <c r="AL51" s="54"/>
      <c r="AM51" s="54"/>
      <c r="AN51" s="54"/>
      <c r="AO51" s="54"/>
      <c r="AP51" s="54"/>
      <c r="AQ51" s="37"/>
      <c r="AR51" s="54"/>
      <c r="AS51" s="54"/>
      <c r="AT51" s="54"/>
      <c r="AU51" s="54"/>
      <c r="AV51" s="54"/>
      <c r="AW51" s="54"/>
      <c r="AX51" s="54"/>
      <c r="AY51" s="54"/>
      <c r="AZ51" s="54"/>
      <c r="BA51" s="54"/>
      <c r="BB51" s="54"/>
      <c r="BC51" s="54"/>
      <c r="BD51" s="16"/>
      <c r="BE51" s="2"/>
      <c r="BF51" s="17"/>
      <c r="BG51" s="54"/>
      <c r="BH51" s="54"/>
      <c r="BI51" s="54"/>
      <c r="BJ51" s="54">
        <v>1</v>
      </c>
      <c r="BK51" s="54"/>
      <c r="BL51" s="54"/>
      <c r="BM51" s="54"/>
      <c r="BN51" s="54"/>
      <c r="BO51" s="54"/>
      <c r="BP51" s="54"/>
      <c r="BQ51" s="54"/>
      <c r="BR51" s="54"/>
      <c r="BS51" s="115">
        <v>1</v>
      </c>
      <c r="BT51" s="106" t="s">
        <v>192</v>
      </c>
    </row>
    <row r="52" spans="1:72" ht="69.75" customHeight="1" x14ac:dyDescent="0.25">
      <c r="A52" s="143"/>
      <c r="B52" s="140"/>
      <c r="C52" s="146"/>
      <c r="D52" s="151"/>
      <c r="E52" s="48">
        <v>1</v>
      </c>
      <c r="F52" s="48">
        <v>21</v>
      </c>
      <c r="G52" s="8" t="s">
        <v>83</v>
      </c>
      <c r="H52" s="78">
        <v>43525</v>
      </c>
      <c r="I52" s="78">
        <v>43555</v>
      </c>
      <c r="J52" s="79" t="s">
        <v>126</v>
      </c>
      <c r="K52" s="54"/>
      <c r="L52" s="29" t="s">
        <v>106</v>
      </c>
      <c r="M52" s="54"/>
      <c r="N52" s="54"/>
      <c r="O52" s="54"/>
      <c r="P52" s="54"/>
      <c r="Q52" s="54"/>
      <c r="R52" s="54"/>
      <c r="S52" s="54"/>
      <c r="T52" s="54"/>
      <c r="U52" s="54"/>
      <c r="V52" s="54"/>
      <c r="W52" s="54"/>
      <c r="X52" s="54"/>
      <c r="Y52" s="54"/>
      <c r="Z52" s="54"/>
      <c r="AA52" s="54"/>
      <c r="AB52" s="54"/>
      <c r="AC52" s="43" t="s">
        <v>93</v>
      </c>
      <c r="AD52" s="54"/>
      <c r="AE52" s="54"/>
      <c r="AF52" s="54"/>
      <c r="AG52" s="54"/>
      <c r="AH52" s="54"/>
      <c r="AI52" s="54"/>
      <c r="AJ52" s="54"/>
      <c r="AK52" s="54"/>
      <c r="AL52" s="54"/>
      <c r="AM52" s="54"/>
      <c r="AN52" s="54"/>
      <c r="AO52" s="54"/>
      <c r="AP52" s="54"/>
      <c r="AQ52" s="37"/>
      <c r="AR52" s="54"/>
      <c r="AS52" s="54"/>
      <c r="AT52" s="54"/>
      <c r="AU52" s="54"/>
      <c r="AV52" s="54"/>
      <c r="AW52" s="54"/>
      <c r="AX52" s="54"/>
      <c r="AY52" s="54"/>
      <c r="AZ52" s="54"/>
      <c r="BA52" s="54"/>
      <c r="BB52" s="54"/>
      <c r="BC52" s="54"/>
      <c r="BD52" s="16"/>
      <c r="BE52" s="2"/>
      <c r="BF52" s="17"/>
      <c r="BG52" s="54"/>
      <c r="BH52" s="54"/>
      <c r="BI52" s="54">
        <v>1</v>
      </c>
      <c r="BJ52" s="54"/>
      <c r="BK52" s="54"/>
      <c r="BL52" s="54"/>
      <c r="BM52" s="54"/>
      <c r="BN52" s="54"/>
      <c r="BO52" s="54"/>
      <c r="BP52" s="54"/>
      <c r="BQ52" s="54"/>
      <c r="BR52" s="54"/>
      <c r="BS52" s="115">
        <v>1</v>
      </c>
      <c r="BT52" s="106" t="s">
        <v>161</v>
      </c>
    </row>
    <row r="53" spans="1:72" ht="89.25" x14ac:dyDescent="0.25">
      <c r="A53" s="143"/>
      <c r="B53" s="140"/>
      <c r="C53" s="146"/>
      <c r="D53" s="151"/>
      <c r="E53" s="48">
        <v>2</v>
      </c>
      <c r="F53" s="48">
        <v>22</v>
      </c>
      <c r="G53" s="8" t="s">
        <v>84</v>
      </c>
      <c r="H53" s="78">
        <v>43497</v>
      </c>
      <c r="I53" s="78">
        <v>43708</v>
      </c>
      <c r="J53" s="79" t="s">
        <v>126</v>
      </c>
      <c r="K53" s="54"/>
      <c r="L53" s="29" t="s">
        <v>100</v>
      </c>
      <c r="M53" s="54"/>
      <c r="N53" s="54"/>
      <c r="O53" s="54"/>
      <c r="P53" s="54"/>
      <c r="Q53" s="54"/>
      <c r="R53" s="54"/>
      <c r="S53" s="54"/>
      <c r="T53" s="54"/>
      <c r="U53" s="54"/>
      <c r="V53" s="54"/>
      <c r="W53" s="54"/>
      <c r="X53" s="54"/>
      <c r="Y53" s="54"/>
      <c r="Z53" s="54"/>
      <c r="AA53" s="54"/>
      <c r="AB53" s="54"/>
      <c r="AC53" s="43" t="s">
        <v>93</v>
      </c>
      <c r="AD53" s="54"/>
      <c r="AE53" s="54"/>
      <c r="AF53" s="54"/>
      <c r="AG53" s="54"/>
      <c r="AH53" s="54"/>
      <c r="AI53" s="54"/>
      <c r="AJ53" s="54"/>
      <c r="AK53" s="54"/>
      <c r="AL53" s="54"/>
      <c r="AM53" s="54"/>
      <c r="AN53" s="54"/>
      <c r="AO53" s="54"/>
      <c r="AP53" s="54"/>
      <c r="AQ53" s="37"/>
      <c r="AR53" s="54"/>
      <c r="AS53" s="54"/>
      <c r="AT53" s="54"/>
      <c r="AU53" s="54"/>
      <c r="AV53" s="54"/>
      <c r="AW53" s="54"/>
      <c r="AX53" s="54"/>
      <c r="AY53" s="54"/>
      <c r="AZ53" s="54"/>
      <c r="BA53" s="54"/>
      <c r="BB53" s="54"/>
      <c r="BC53" s="54"/>
      <c r="BD53" s="16"/>
      <c r="BE53" s="2"/>
      <c r="BF53" s="17"/>
      <c r="BG53" s="54"/>
      <c r="BH53" s="54">
        <v>1</v>
      </c>
      <c r="BI53" s="54"/>
      <c r="BJ53" s="54"/>
      <c r="BK53" s="54"/>
      <c r="BL53" s="54"/>
      <c r="BM53" s="54"/>
      <c r="BN53" s="54"/>
      <c r="BO53" s="54"/>
      <c r="BP53" s="54"/>
      <c r="BQ53" s="54"/>
      <c r="BR53" s="54"/>
      <c r="BS53" s="119">
        <f>SUM(BG53:BR53)/E53</f>
        <v>0.5</v>
      </c>
      <c r="BT53" s="106" t="s">
        <v>162</v>
      </c>
    </row>
    <row r="54" spans="1:72" ht="38.25" x14ac:dyDescent="0.25">
      <c r="A54" s="143"/>
      <c r="B54" s="140"/>
      <c r="C54" s="146"/>
      <c r="D54" s="151"/>
      <c r="E54" s="48">
        <v>1</v>
      </c>
      <c r="F54" s="48">
        <v>23</v>
      </c>
      <c r="G54" s="8" t="s">
        <v>144</v>
      </c>
      <c r="H54" s="78">
        <v>43647</v>
      </c>
      <c r="I54" s="78">
        <v>43677</v>
      </c>
      <c r="J54" s="79" t="s">
        <v>126</v>
      </c>
      <c r="K54" s="54"/>
      <c r="L54" s="29" t="s">
        <v>100</v>
      </c>
      <c r="M54" s="54"/>
      <c r="N54" s="54"/>
      <c r="O54" s="54"/>
      <c r="P54" s="54"/>
      <c r="Q54" s="54"/>
      <c r="R54" s="54"/>
      <c r="S54" s="54"/>
      <c r="T54" s="54"/>
      <c r="U54" s="54"/>
      <c r="V54" s="54"/>
      <c r="W54" s="54"/>
      <c r="X54" s="54"/>
      <c r="Y54" s="54"/>
      <c r="Z54" s="54"/>
      <c r="AA54" s="54"/>
      <c r="AB54" s="54"/>
      <c r="AC54" s="43" t="s">
        <v>93</v>
      </c>
      <c r="AD54" s="54"/>
      <c r="AE54" s="54"/>
      <c r="AF54" s="54"/>
      <c r="AG54" s="54"/>
      <c r="AH54" s="54"/>
      <c r="AI54" s="54"/>
      <c r="AJ54" s="54"/>
      <c r="AK54" s="54"/>
      <c r="AL54" s="54"/>
      <c r="AM54" s="54"/>
      <c r="AN54" s="54"/>
      <c r="AO54" s="54"/>
      <c r="AP54" s="54"/>
      <c r="AQ54" s="37"/>
      <c r="AR54" s="54"/>
      <c r="AS54" s="54"/>
      <c r="AT54" s="54"/>
      <c r="AU54" s="54"/>
      <c r="AV54" s="54"/>
      <c r="AW54" s="54"/>
      <c r="AX54" s="54"/>
      <c r="AY54" s="54"/>
      <c r="AZ54" s="54"/>
      <c r="BA54" s="54"/>
      <c r="BB54" s="54"/>
      <c r="BC54" s="54"/>
      <c r="BD54" s="16"/>
      <c r="BE54" s="2"/>
      <c r="BF54" s="17"/>
      <c r="BG54" s="54"/>
      <c r="BH54" s="54"/>
      <c r="BI54" s="54"/>
      <c r="BJ54" s="54"/>
      <c r="BK54" s="54"/>
      <c r="BL54" s="54"/>
      <c r="BM54" s="54"/>
      <c r="BN54" s="54"/>
      <c r="BO54" s="54"/>
      <c r="BP54" s="54"/>
      <c r="BQ54" s="54"/>
      <c r="BR54" s="54"/>
      <c r="BS54" s="54"/>
      <c r="BT54" s="106"/>
    </row>
    <row r="55" spans="1:72" ht="38.25" x14ac:dyDescent="0.25">
      <c r="A55" s="143"/>
      <c r="B55" s="140"/>
      <c r="C55" s="146"/>
      <c r="D55" s="151"/>
      <c r="E55" s="48" t="s">
        <v>135</v>
      </c>
      <c r="F55" s="48">
        <v>24</v>
      </c>
      <c r="G55" s="8" t="s">
        <v>85</v>
      </c>
      <c r="H55" s="78">
        <v>43466</v>
      </c>
      <c r="I55" s="78">
        <v>43830</v>
      </c>
      <c r="J55" s="79" t="s">
        <v>126</v>
      </c>
      <c r="K55" s="54"/>
      <c r="L55" s="29" t="s">
        <v>107</v>
      </c>
      <c r="M55" s="54"/>
      <c r="N55" s="54"/>
      <c r="O55" s="54"/>
      <c r="P55" s="54"/>
      <c r="Q55" s="54"/>
      <c r="R55" s="54"/>
      <c r="S55" s="54"/>
      <c r="T55" s="54"/>
      <c r="U55" s="54"/>
      <c r="V55" s="54"/>
      <c r="W55" s="54"/>
      <c r="X55" s="54"/>
      <c r="Y55" s="54"/>
      <c r="Z55" s="54"/>
      <c r="AA55" s="54"/>
      <c r="AB55" s="54"/>
      <c r="AC55" s="43" t="s">
        <v>93</v>
      </c>
      <c r="AD55" s="54"/>
      <c r="AE55" s="54"/>
      <c r="AF55" s="54"/>
      <c r="AG55" s="54"/>
      <c r="AH55" s="54"/>
      <c r="AI55" s="54"/>
      <c r="AJ55" s="54"/>
      <c r="AK55" s="54"/>
      <c r="AL55" s="54"/>
      <c r="AM55" s="54"/>
      <c r="AN55" s="54"/>
      <c r="AO55" s="54"/>
      <c r="AP55" s="54"/>
      <c r="AQ55" s="37"/>
      <c r="AR55" s="54"/>
      <c r="AS55" s="54"/>
      <c r="AT55" s="54"/>
      <c r="AU55" s="54"/>
      <c r="AV55" s="54"/>
      <c r="AW55" s="54"/>
      <c r="AX55" s="54"/>
      <c r="AY55" s="54"/>
      <c r="AZ55" s="54"/>
      <c r="BA55" s="54"/>
      <c r="BB55" s="54"/>
      <c r="BC55" s="54"/>
      <c r="BD55" s="16"/>
      <c r="BE55" s="2"/>
      <c r="BF55" s="17"/>
      <c r="BG55" s="54"/>
      <c r="BH55" s="54"/>
      <c r="BI55" s="115">
        <v>1</v>
      </c>
      <c r="BJ55" s="115">
        <v>1</v>
      </c>
      <c r="BK55" s="54"/>
      <c r="BL55" s="54"/>
      <c r="BM55" s="54"/>
      <c r="BN55" s="54"/>
      <c r="BO55" s="54"/>
      <c r="BP55" s="54"/>
      <c r="BQ55" s="54"/>
      <c r="BR55" s="54"/>
      <c r="BS55" s="115">
        <v>1</v>
      </c>
      <c r="BT55" s="106" t="s">
        <v>170</v>
      </c>
    </row>
    <row r="56" spans="1:72" ht="124.5" customHeight="1" x14ac:dyDescent="0.25">
      <c r="A56" s="143"/>
      <c r="B56" s="140"/>
      <c r="C56" s="146"/>
      <c r="D56" s="151"/>
      <c r="E56" s="48">
        <v>4</v>
      </c>
      <c r="F56" s="48">
        <v>25</v>
      </c>
      <c r="G56" s="8" t="s">
        <v>186</v>
      </c>
      <c r="H56" s="78">
        <v>43678</v>
      </c>
      <c r="I56" s="78">
        <v>43799</v>
      </c>
      <c r="J56" s="79" t="s">
        <v>126</v>
      </c>
      <c r="K56" s="54"/>
      <c r="L56" s="29" t="s">
        <v>100</v>
      </c>
      <c r="M56" s="54"/>
      <c r="N56" s="54"/>
      <c r="O56" s="54"/>
      <c r="P56" s="54"/>
      <c r="Q56" s="54"/>
      <c r="R56" s="54"/>
      <c r="S56" s="54"/>
      <c r="T56" s="54"/>
      <c r="U56" s="54"/>
      <c r="V56" s="54"/>
      <c r="W56" s="54"/>
      <c r="X56" s="54"/>
      <c r="Y56" s="54"/>
      <c r="Z56" s="54"/>
      <c r="AA56" s="54"/>
      <c r="AB56" s="54"/>
      <c r="AC56" s="43" t="s">
        <v>93</v>
      </c>
      <c r="AD56" s="54"/>
      <c r="AE56" s="54"/>
      <c r="AF56" s="54"/>
      <c r="AG56" s="54"/>
      <c r="AH56" s="54"/>
      <c r="AI56" s="54"/>
      <c r="AJ56" s="54"/>
      <c r="AK56" s="54"/>
      <c r="AL56" s="54"/>
      <c r="AM56" s="54"/>
      <c r="AN56" s="54"/>
      <c r="AO56" s="54"/>
      <c r="AP56" s="54"/>
      <c r="AQ56" s="37"/>
      <c r="AR56" s="54"/>
      <c r="AS56" s="54"/>
      <c r="AT56" s="54"/>
      <c r="AU56" s="54"/>
      <c r="AV56" s="54"/>
      <c r="AW56" s="54"/>
      <c r="AX56" s="54"/>
      <c r="AY56" s="54"/>
      <c r="AZ56" s="54"/>
      <c r="BA56" s="54"/>
      <c r="BB56" s="54"/>
      <c r="BC56" s="54"/>
      <c r="BD56" s="16"/>
      <c r="BE56" s="2"/>
      <c r="BF56" s="17"/>
      <c r="BG56" s="54"/>
      <c r="BH56" s="54"/>
      <c r="BI56" s="54"/>
      <c r="BJ56" s="54"/>
      <c r="BK56" s="54"/>
      <c r="BL56" s="54"/>
      <c r="BM56" s="54"/>
      <c r="BN56" s="54"/>
      <c r="BO56" s="54"/>
      <c r="BP56" s="54"/>
      <c r="BQ56" s="54"/>
      <c r="BR56" s="54"/>
      <c r="BS56" s="54"/>
      <c r="BT56" s="106"/>
    </row>
    <row r="57" spans="1:72" ht="38.25" x14ac:dyDescent="0.25">
      <c r="A57" s="143"/>
      <c r="B57" s="140"/>
      <c r="C57" s="146"/>
      <c r="D57" s="151"/>
      <c r="E57" s="48" t="s">
        <v>135</v>
      </c>
      <c r="F57" s="48">
        <v>26</v>
      </c>
      <c r="G57" s="8" t="s">
        <v>145</v>
      </c>
      <c r="H57" s="78">
        <v>43466</v>
      </c>
      <c r="I57" s="78">
        <v>43830</v>
      </c>
      <c r="J57" s="79" t="s">
        <v>126</v>
      </c>
      <c r="K57" s="54"/>
      <c r="L57" s="29" t="s">
        <v>100</v>
      </c>
      <c r="M57" s="54"/>
      <c r="N57" s="54"/>
      <c r="O57" s="54"/>
      <c r="P57" s="54"/>
      <c r="Q57" s="54"/>
      <c r="R57" s="54"/>
      <c r="S57" s="54"/>
      <c r="T57" s="54"/>
      <c r="U57" s="54"/>
      <c r="V57" s="54"/>
      <c r="W57" s="54"/>
      <c r="X57" s="54"/>
      <c r="Y57" s="54"/>
      <c r="Z57" s="54"/>
      <c r="AA57" s="54"/>
      <c r="AB57" s="54"/>
      <c r="AC57" s="43" t="s">
        <v>93</v>
      </c>
      <c r="AD57" s="54"/>
      <c r="AE57" s="54"/>
      <c r="AF57" s="54"/>
      <c r="AG57" s="54"/>
      <c r="AH57" s="54"/>
      <c r="AI57" s="54"/>
      <c r="AJ57" s="54"/>
      <c r="AK57" s="54"/>
      <c r="AL57" s="54"/>
      <c r="AM57" s="54"/>
      <c r="AN57" s="54"/>
      <c r="AO57" s="54"/>
      <c r="AP57" s="54"/>
      <c r="AQ57" s="37"/>
      <c r="AR57" s="54"/>
      <c r="AS57" s="54"/>
      <c r="AT57" s="54"/>
      <c r="AU57" s="54"/>
      <c r="AV57" s="54"/>
      <c r="AW57" s="54"/>
      <c r="AX57" s="54"/>
      <c r="AY57" s="54"/>
      <c r="AZ57" s="54"/>
      <c r="BA57" s="54"/>
      <c r="BB57" s="54"/>
      <c r="BC57" s="54"/>
      <c r="BD57" s="16"/>
      <c r="BE57" s="2"/>
      <c r="BF57" s="17"/>
      <c r="BG57" s="54"/>
      <c r="BH57" s="54"/>
      <c r="BI57" s="54"/>
      <c r="BJ57" s="54"/>
      <c r="BK57" s="54"/>
      <c r="BL57" s="54"/>
      <c r="BM57" s="54"/>
      <c r="BN57" s="54"/>
      <c r="BO57" s="54"/>
      <c r="BP57" s="54"/>
      <c r="BQ57" s="54"/>
      <c r="BR57" s="54"/>
      <c r="BS57" s="54"/>
      <c r="BT57" s="106"/>
    </row>
    <row r="58" spans="1:72" ht="63.75" x14ac:dyDescent="0.25">
      <c r="A58" s="143"/>
      <c r="B58" s="140"/>
      <c r="C58" s="146"/>
      <c r="D58" s="151"/>
      <c r="E58" s="48">
        <v>4</v>
      </c>
      <c r="F58" s="48">
        <v>27</v>
      </c>
      <c r="G58" s="8" t="s">
        <v>163</v>
      </c>
      <c r="H58" s="78">
        <v>43466</v>
      </c>
      <c r="I58" s="78">
        <v>43830</v>
      </c>
      <c r="J58" s="79" t="s">
        <v>126</v>
      </c>
      <c r="K58" s="54"/>
      <c r="L58" s="29" t="s">
        <v>100</v>
      </c>
      <c r="M58" s="54"/>
      <c r="N58" s="54"/>
      <c r="O58" s="54"/>
      <c r="P58" s="54"/>
      <c r="Q58" s="54"/>
      <c r="R58" s="54"/>
      <c r="S58" s="54"/>
      <c r="T58" s="54"/>
      <c r="U58" s="54"/>
      <c r="V58" s="54"/>
      <c r="W58" s="54"/>
      <c r="X58" s="54"/>
      <c r="Y58" s="54"/>
      <c r="Z58" s="54"/>
      <c r="AA58" s="54"/>
      <c r="AB58" s="54"/>
      <c r="AC58" s="43" t="s">
        <v>93</v>
      </c>
      <c r="AD58" s="54"/>
      <c r="AE58" s="54"/>
      <c r="AF58" s="54"/>
      <c r="AG58" s="54"/>
      <c r="AH58" s="54"/>
      <c r="AI58" s="54"/>
      <c r="AJ58" s="54"/>
      <c r="AK58" s="54"/>
      <c r="AL58" s="54"/>
      <c r="AM58" s="54"/>
      <c r="AN58" s="54"/>
      <c r="AO58" s="54"/>
      <c r="AP58" s="54"/>
      <c r="AQ58" s="37"/>
      <c r="AR58" s="54"/>
      <c r="AS58" s="54"/>
      <c r="AT58" s="54"/>
      <c r="AU58" s="54"/>
      <c r="AV58" s="54"/>
      <c r="AW58" s="54"/>
      <c r="AX58" s="54"/>
      <c r="AY58" s="54"/>
      <c r="AZ58" s="54"/>
      <c r="BA58" s="54"/>
      <c r="BB58" s="54"/>
      <c r="BC58" s="54"/>
      <c r="BD58" s="16"/>
      <c r="BE58" s="2"/>
      <c r="BF58" s="17"/>
      <c r="BG58" s="89">
        <v>1</v>
      </c>
      <c r="BH58" s="89"/>
      <c r="BI58" s="89">
        <v>1</v>
      </c>
      <c r="BJ58" s="89"/>
      <c r="BK58" s="89"/>
      <c r="BL58" s="89">
        <v>1</v>
      </c>
      <c r="BM58" s="89"/>
      <c r="BN58" s="89"/>
      <c r="BO58" s="89"/>
      <c r="BP58" s="89"/>
      <c r="BQ58" s="89"/>
      <c r="BR58" s="89"/>
      <c r="BS58" s="119">
        <f>SUM(BG58:BR58)/E58</f>
        <v>0.75</v>
      </c>
      <c r="BT58" s="109" t="s">
        <v>203</v>
      </c>
    </row>
    <row r="59" spans="1:72" ht="66" customHeight="1" x14ac:dyDescent="0.25">
      <c r="A59" s="143"/>
      <c r="B59" s="140"/>
      <c r="C59" s="146"/>
      <c r="D59" s="151"/>
      <c r="E59" s="48">
        <v>4</v>
      </c>
      <c r="F59" s="48">
        <v>28</v>
      </c>
      <c r="G59" s="8" t="s">
        <v>146</v>
      </c>
      <c r="H59" s="78">
        <v>43497</v>
      </c>
      <c r="I59" s="78">
        <v>43799</v>
      </c>
      <c r="J59" s="79" t="s">
        <v>126</v>
      </c>
      <c r="K59" s="54"/>
      <c r="L59" s="29" t="s">
        <v>100</v>
      </c>
      <c r="M59" s="54"/>
      <c r="N59" s="54"/>
      <c r="O59" s="54"/>
      <c r="P59" s="54"/>
      <c r="Q59" s="54"/>
      <c r="R59" s="54"/>
      <c r="S59" s="54"/>
      <c r="T59" s="54"/>
      <c r="U59" s="54"/>
      <c r="V59" s="54"/>
      <c r="W59" s="54"/>
      <c r="X59" s="54"/>
      <c r="Y59" s="54"/>
      <c r="Z59" s="54"/>
      <c r="AA59" s="54"/>
      <c r="AB59" s="54"/>
      <c r="AC59" s="43" t="s">
        <v>93</v>
      </c>
      <c r="AD59" s="54"/>
      <c r="AE59" s="54"/>
      <c r="AF59" s="54"/>
      <c r="AG59" s="54"/>
      <c r="AH59" s="54"/>
      <c r="AI59" s="54"/>
      <c r="AJ59" s="54"/>
      <c r="AK59" s="54"/>
      <c r="AL59" s="54"/>
      <c r="AM59" s="54"/>
      <c r="AN59" s="54"/>
      <c r="AO59" s="54"/>
      <c r="AP59" s="54"/>
      <c r="AQ59" s="37"/>
      <c r="AR59" s="54"/>
      <c r="AS59" s="54"/>
      <c r="AT59" s="54"/>
      <c r="AU59" s="54"/>
      <c r="AV59" s="54"/>
      <c r="AW59" s="54"/>
      <c r="AX59" s="54"/>
      <c r="AY59" s="54"/>
      <c r="AZ59" s="54"/>
      <c r="BA59" s="54"/>
      <c r="BB59" s="54"/>
      <c r="BC59" s="54"/>
      <c r="BD59" s="16"/>
      <c r="BE59" s="2"/>
      <c r="BF59" s="17"/>
      <c r="BG59" s="54"/>
      <c r="BH59" s="54"/>
      <c r="BI59" s="54">
        <v>2</v>
      </c>
      <c r="BJ59" s="54"/>
      <c r="BK59" s="54"/>
      <c r="BL59" s="54"/>
      <c r="BM59" s="54"/>
      <c r="BN59" s="54"/>
      <c r="BO59" s="54"/>
      <c r="BP59" s="54"/>
      <c r="BQ59" s="54"/>
      <c r="BR59" s="54"/>
      <c r="BS59" s="119">
        <f>SUM(BG59:BR59)/E59</f>
        <v>0.5</v>
      </c>
      <c r="BT59" s="106" t="s">
        <v>201</v>
      </c>
    </row>
    <row r="60" spans="1:72" ht="45" customHeight="1" x14ac:dyDescent="0.25">
      <c r="A60" s="143"/>
      <c r="B60" s="140"/>
      <c r="C60" s="146"/>
      <c r="D60" s="151"/>
      <c r="E60" s="48">
        <v>1</v>
      </c>
      <c r="F60" s="48">
        <v>29</v>
      </c>
      <c r="G60" s="8" t="s">
        <v>147</v>
      </c>
      <c r="H60" s="78">
        <v>43617</v>
      </c>
      <c r="I60" s="78">
        <v>43646</v>
      </c>
      <c r="J60" s="79" t="s">
        <v>126</v>
      </c>
      <c r="K60" s="54"/>
      <c r="L60" s="29" t="s">
        <v>108</v>
      </c>
      <c r="M60" s="54"/>
      <c r="N60" s="54"/>
      <c r="O60" s="54"/>
      <c r="P60" s="54"/>
      <c r="Q60" s="54"/>
      <c r="R60" s="54"/>
      <c r="S60" s="54"/>
      <c r="T60" s="54"/>
      <c r="U60" s="54"/>
      <c r="V60" s="54"/>
      <c r="W60" s="54"/>
      <c r="X60" s="54"/>
      <c r="Y60" s="54"/>
      <c r="Z60" s="54"/>
      <c r="AA60" s="54"/>
      <c r="AB60" s="54"/>
      <c r="AC60" s="43" t="s">
        <v>93</v>
      </c>
      <c r="AD60" s="54"/>
      <c r="AE60" s="54"/>
      <c r="AF60" s="54"/>
      <c r="AG60" s="54"/>
      <c r="AH60" s="54"/>
      <c r="AI60" s="54"/>
      <c r="AJ60" s="54"/>
      <c r="AK60" s="54"/>
      <c r="AL60" s="54"/>
      <c r="AM60" s="54"/>
      <c r="AN60" s="54"/>
      <c r="AO60" s="54"/>
      <c r="AP60" s="54"/>
      <c r="AQ60" s="37"/>
      <c r="AR60" s="54"/>
      <c r="AS60" s="54"/>
      <c r="AT60" s="54"/>
      <c r="AU60" s="54"/>
      <c r="AV60" s="54"/>
      <c r="AW60" s="54"/>
      <c r="AX60" s="54"/>
      <c r="AY60" s="54"/>
      <c r="AZ60" s="54"/>
      <c r="BA60" s="54"/>
      <c r="BB60" s="54"/>
      <c r="BC60" s="54"/>
      <c r="BD60" s="16"/>
      <c r="BE60" s="2"/>
      <c r="BF60" s="17"/>
      <c r="BG60" s="54"/>
      <c r="BH60" s="54"/>
      <c r="BI60" s="54"/>
      <c r="BJ60" s="54"/>
      <c r="BK60" s="54"/>
      <c r="BL60" s="54"/>
      <c r="BM60" s="54"/>
      <c r="BN60" s="54"/>
      <c r="BO60" s="54"/>
      <c r="BP60" s="54"/>
      <c r="BQ60" s="54"/>
      <c r="BR60" s="54"/>
      <c r="BS60" s="119">
        <v>0</v>
      </c>
      <c r="BT60" s="106"/>
    </row>
    <row r="61" spans="1:72" ht="45" customHeight="1" x14ac:dyDescent="0.25">
      <c r="A61" s="143"/>
      <c r="B61" s="140"/>
      <c r="C61" s="146"/>
      <c r="D61" s="90"/>
      <c r="E61" s="48">
        <v>1</v>
      </c>
      <c r="F61" s="48">
        <v>30</v>
      </c>
      <c r="G61" s="8" t="s">
        <v>151</v>
      </c>
      <c r="H61" s="78">
        <v>43556</v>
      </c>
      <c r="I61" s="78">
        <v>43585</v>
      </c>
      <c r="J61" s="79" t="s">
        <v>126</v>
      </c>
      <c r="K61" s="54"/>
      <c r="L61" s="29" t="s">
        <v>104</v>
      </c>
      <c r="M61" s="54"/>
      <c r="N61" s="54"/>
      <c r="O61" s="54"/>
      <c r="P61" s="54"/>
      <c r="Q61" s="54"/>
      <c r="R61" s="54"/>
      <c r="S61" s="54"/>
      <c r="T61" s="54"/>
      <c r="U61" s="54"/>
      <c r="V61" s="54"/>
      <c r="W61" s="54"/>
      <c r="X61" s="54"/>
      <c r="Y61" s="54"/>
      <c r="Z61" s="54"/>
      <c r="AA61" s="54"/>
      <c r="AB61" s="54"/>
      <c r="AC61" s="43"/>
      <c r="AD61" s="54"/>
      <c r="AE61" s="54"/>
      <c r="AF61" s="54"/>
      <c r="AG61" s="54"/>
      <c r="AH61" s="54"/>
      <c r="AI61" s="54"/>
      <c r="AJ61" s="54"/>
      <c r="AK61" s="54"/>
      <c r="AL61" s="54"/>
      <c r="AM61" s="54"/>
      <c r="AN61" s="54"/>
      <c r="AO61" s="54"/>
      <c r="AP61" s="54"/>
      <c r="AQ61" s="37"/>
      <c r="AR61" s="54"/>
      <c r="AS61" s="54"/>
      <c r="AT61" s="54"/>
      <c r="AU61" s="54"/>
      <c r="AV61" s="54"/>
      <c r="AW61" s="54"/>
      <c r="AX61" s="54"/>
      <c r="AY61" s="54"/>
      <c r="AZ61" s="54"/>
      <c r="BA61" s="54"/>
      <c r="BB61" s="54"/>
      <c r="BC61" s="54"/>
      <c r="BD61" s="16"/>
      <c r="BE61" s="2"/>
      <c r="BF61" s="17"/>
      <c r="BG61" s="54"/>
      <c r="BH61" s="54"/>
      <c r="BI61" s="54"/>
      <c r="BJ61" s="54">
        <v>1</v>
      </c>
      <c r="BK61" s="54"/>
      <c r="BL61" s="54"/>
      <c r="BM61" s="54"/>
      <c r="BN61" s="54"/>
      <c r="BO61" s="54"/>
      <c r="BP61" s="54"/>
      <c r="BQ61" s="54"/>
      <c r="BR61" s="54"/>
      <c r="BS61" s="119">
        <f>SUM(BG61:BR61)/E61</f>
        <v>1</v>
      </c>
      <c r="BT61" s="106" t="s">
        <v>187</v>
      </c>
    </row>
    <row r="62" spans="1:72" ht="25.5" customHeight="1" x14ac:dyDescent="0.2">
      <c r="A62" s="143"/>
      <c r="B62" s="140"/>
      <c r="C62" s="146"/>
      <c r="D62" s="150" t="s">
        <v>86</v>
      </c>
      <c r="E62" s="48">
        <v>9</v>
      </c>
      <c r="F62" s="48">
        <v>1</v>
      </c>
      <c r="G62" s="8" t="s">
        <v>87</v>
      </c>
      <c r="H62" s="78">
        <v>43466</v>
      </c>
      <c r="I62" s="78">
        <v>43830</v>
      </c>
      <c r="J62" s="79" t="s">
        <v>126</v>
      </c>
      <c r="K62" s="54"/>
      <c r="L62" s="30" t="s">
        <v>109</v>
      </c>
      <c r="M62" s="54"/>
      <c r="N62" s="54"/>
      <c r="O62" s="54"/>
      <c r="P62" s="54"/>
      <c r="Q62" s="54"/>
      <c r="R62" s="54"/>
      <c r="S62" s="54"/>
      <c r="T62" s="54"/>
      <c r="U62" s="54"/>
      <c r="V62" s="54"/>
      <c r="W62" s="54"/>
      <c r="X62" s="54"/>
      <c r="Y62" s="54"/>
      <c r="Z62" s="54"/>
      <c r="AA62" s="54"/>
      <c r="AB62" s="54"/>
      <c r="AC62" s="43" t="s">
        <v>93</v>
      </c>
      <c r="AD62" s="54"/>
      <c r="AE62" s="54"/>
      <c r="AF62" s="54"/>
      <c r="AG62" s="54"/>
      <c r="AH62" s="54"/>
      <c r="AI62" s="54"/>
      <c r="AJ62" s="54"/>
      <c r="AK62" s="54"/>
      <c r="AL62" s="54"/>
      <c r="AM62" s="54"/>
      <c r="AN62" s="54"/>
      <c r="AO62" s="54"/>
      <c r="AP62" s="54"/>
      <c r="AQ62" s="37"/>
      <c r="AR62" s="54"/>
      <c r="AS62" s="54"/>
      <c r="AT62" s="54"/>
      <c r="AU62" s="54"/>
      <c r="AV62" s="54"/>
      <c r="AW62" s="54"/>
      <c r="AX62" s="54"/>
      <c r="AY62" s="54"/>
      <c r="AZ62" s="54"/>
      <c r="BA62" s="54"/>
      <c r="BB62" s="54"/>
      <c r="BC62" s="54"/>
      <c r="BD62" s="16"/>
      <c r="BE62" s="2"/>
      <c r="BF62" s="17"/>
      <c r="BG62" s="54"/>
      <c r="BH62" s="54"/>
      <c r="BI62" s="54">
        <v>1</v>
      </c>
      <c r="BJ62" s="54">
        <v>1</v>
      </c>
      <c r="BK62" s="54">
        <v>1</v>
      </c>
      <c r="BL62" s="54">
        <v>1</v>
      </c>
      <c r="BM62" s="54"/>
      <c r="BN62" s="54"/>
      <c r="BO62" s="54"/>
      <c r="BP62" s="54"/>
      <c r="BQ62" s="54"/>
      <c r="BR62" s="54"/>
      <c r="BS62" s="119">
        <f>SUM(BG62:BR62)/9</f>
        <v>0.44444444444444442</v>
      </c>
      <c r="BT62" s="122" t="s">
        <v>195</v>
      </c>
    </row>
    <row r="63" spans="1:72" ht="35.25" customHeight="1" x14ac:dyDescent="0.2">
      <c r="A63" s="143"/>
      <c r="B63" s="140"/>
      <c r="C63" s="146"/>
      <c r="D63" s="151"/>
      <c r="E63" s="48">
        <v>11</v>
      </c>
      <c r="F63" s="48">
        <v>2</v>
      </c>
      <c r="G63" s="8" t="s">
        <v>88</v>
      </c>
      <c r="H63" s="78">
        <v>43497</v>
      </c>
      <c r="I63" s="78">
        <v>43830</v>
      </c>
      <c r="J63" s="79" t="s">
        <v>126</v>
      </c>
      <c r="K63" s="54"/>
      <c r="L63" s="29" t="s">
        <v>110</v>
      </c>
      <c r="M63" s="54"/>
      <c r="N63" s="54"/>
      <c r="O63" s="54"/>
      <c r="P63" s="54"/>
      <c r="Q63" s="54"/>
      <c r="R63" s="54"/>
      <c r="S63" s="54"/>
      <c r="T63" s="54"/>
      <c r="U63" s="54"/>
      <c r="V63" s="54"/>
      <c r="W63" s="54"/>
      <c r="X63" s="54"/>
      <c r="Y63" s="54"/>
      <c r="Z63" s="54"/>
      <c r="AA63" s="54"/>
      <c r="AB63" s="54"/>
      <c r="AC63" s="43" t="s">
        <v>93</v>
      </c>
      <c r="AD63" s="54"/>
      <c r="AE63" s="54"/>
      <c r="AF63" s="54"/>
      <c r="AG63" s="54"/>
      <c r="AH63" s="54"/>
      <c r="AI63" s="54"/>
      <c r="AJ63" s="54"/>
      <c r="AK63" s="54"/>
      <c r="AL63" s="54"/>
      <c r="AM63" s="54"/>
      <c r="AN63" s="54"/>
      <c r="AO63" s="54"/>
      <c r="AP63" s="54"/>
      <c r="AQ63" s="37"/>
      <c r="AR63" s="54"/>
      <c r="AS63" s="54"/>
      <c r="AT63" s="54"/>
      <c r="AU63" s="54"/>
      <c r="AV63" s="54"/>
      <c r="AW63" s="54"/>
      <c r="AX63" s="54"/>
      <c r="AY63" s="54"/>
      <c r="AZ63" s="54"/>
      <c r="BA63" s="54"/>
      <c r="BB63" s="54"/>
      <c r="BC63" s="54"/>
      <c r="BD63" s="16"/>
      <c r="BE63" s="2"/>
      <c r="BF63" s="17"/>
      <c r="BG63" s="54"/>
      <c r="BH63" s="54">
        <v>1</v>
      </c>
      <c r="BI63" s="54">
        <v>1</v>
      </c>
      <c r="BJ63" s="54">
        <v>1</v>
      </c>
      <c r="BK63" s="54">
        <v>1</v>
      </c>
      <c r="BL63" s="54">
        <v>1</v>
      </c>
      <c r="BM63" s="54"/>
      <c r="BN63" s="54"/>
      <c r="BO63" s="54"/>
      <c r="BP63" s="54"/>
      <c r="BQ63" s="54"/>
      <c r="BR63" s="54"/>
      <c r="BS63" s="119">
        <f>SUM(BG63:BR63)/E63</f>
        <v>0.45454545454545453</v>
      </c>
      <c r="BT63" s="122" t="s">
        <v>194</v>
      </c>
    </row>
    <row r="64" spans="1:72" ht="38.25" x14ac:dyDescent="0.25">
      <c r="A64" s="143"/>
      <c r="B64" s="140"/>
      <c r="C64" s="146"/>
      <c r="D64" s="151"/>
      <c r="E64" s="48" t="s">
        <v>135</v>
      </c>
      <c r="F64" s="92">
        <v>3</v>
      </c>
      <c r="G64" s="8" t="s">
        <v>89</v>
      </c>
      <c r="H64" s="78">
        <v>43556</v>
      </c>
      <c r="I64" s="78">
        <v>43677</v>
      </c>
      <c r="J64" s="79" t="s">
        <v>126</v>
      </c>
      <c r="K64" s="54"/>
      <c r="L64" s="29" t="s">
        <v>111</v>
      </c>
      <c r="M64" s="54"/>
      <c r="N64" s="54"/>
      <c r="O64" s="54"/>
      <c r="P64" s="54"/>
      <c r="Q64" s="54"/>
      <c r="R64" s="54"/>
      <c r="S64" s="54"/>
      <c r="T64" s="54"/>
      <c r="U64" s="54"/>
      <c r="V64" s="54"/>
      <c r="W64" s="54"/>
      <c r="X64" s="54"/>
      <c r="Y64" s="54"/>
      <c r="Z64" s="54"/>
      <c r="AA64" s="54"/>
      <c r="AB64" s="54"/>
      <c r="AC64" s="43" t="s">
        <v>93</v>
      </c>
      <c r="AD64" s="54"/>
      <c r="AE64" s="54"/>
      <c r="AF64" s="54"/>
      <c r="AG64" s="54"/>
      <c r="AH64" s="54"/>
      <c r="AI64" s="54"/>
      <c r="AJ64" s="54"/>
      <c r="AK64" s="54"/>
      <c r="AL64" s="54"/>
      <c r="AM64" s="54"/>
      <c r="AN64" s="54"/>
      <c r="AO64" s="54"/>
      <c r="AP64" s="54"/>
      <c r="AQ64" s="37"/>
      <c r="AR64" s="54"/>
      <c r="AS64" s="54"/>
      <c r="AT64" s="54"/>
      <c r="AU64" s="54"/>
      <c r="AV64" s="54"/>
      <c r="AW64" s="54"/>
      <c r="AX64" s="54"/>
      <c r="AY64" s="54"/>
      <c r="AZ64" s="54"/>
      <c r="BA64" s="54"/>
      <c r="BB64" s="54"/>
      <c r="BC64" s="54"/>
      <c r="BD64" s="16"/>
      <c r="BE64" s="2"/>
      <c r="BF64" s="17"/>
      <c r="BG64" s="54"/>
      <c r="BH64" s="54"/>
      <c r="BI64" s="54"/>
      <c r="BJ64" s="54"/>
      <c r="BK64" s="54"/>
      <c r="BL64" s="54"/>
      <c r="BM64" s="54"/>
      <c r="BN64" s="54"/>
      <c r="BO64" s="54"/>
      <c r="BP64" s="54"/>
      <c r="BQ64" s="54"/>
      <c r="BR64" s="54"/>
      <c r="BS64" s="54"/>
      <c r="BT64" s="106"/>
    </row>
    <row r="65" spans="1:72" ht="38.25" x14ac:dyDescent="0.25">
      <c r="A65" s="143"/>
      <c r="B65" s="140"/>
      <c r="C65" s="146"/>
      <c r="D65" s="151"/>
      <c r="E65" s="48">
        <v>9</v>
      </c>
      <c r="F65" s="48">
        <v>4</v>
      </c>
      <c r="G65" s="8" t="s">
        <v>90</v>
      </c>
      <c r="H65" s="78">
        <v>43466</v>
      </c>
      <c r="I65" s="78">
        <v>43830</v>
      </c>
      <c r="J65" s="79" t="s">
        <v>126</v>
      </c>
      <c r="K65" s="54"/>
      <c r="L65" s="29" t="s">
        <v>112</v>
      </c>
      <c r="M65" s="54"/>
      <c r="N65" s="54"/>
      <c r="O65" s="54"/>
      <c r="P65" s="54"/>
      <c r="Q65" s="54"/>
      <c r="R65" s="54"/>
      <c r="S65" s="54"/>
      <c r="T65" s="54"/>
      <c r="U65" s="54"/>
      <c r="V65" s="54"/>
      <c r="W65" s="54"/>
      <c r="X65" s="54"/>
      <c r="Y65" s="54"/>
      <c r="Z65" s="54"/>
      <c r="AA65" s="54"/>
      <c r="AB65" s="54"/>
      <c r="AC65" s="43" t="s">
        <v>93</v>
      </c>
      <c r="AD65" s="54"/>
      <c r="AE65" s="54"/>
      <c r="AF65" s="54"/>
      <c r="AG65" s="54"/>
      <c r="AH65" s="54"/>
      <c r="AI65" s="54"/>
      <c r="AJ65" s="54"/>
      <c r="AK65" s="54"/>
      <c r="AL65" s="54"/>
      <c r="AM65" s="54"/>
      <c r="AN65" s="54"/>
      <c r="AO65" s="54"/>
      <c r="AP65" s="54"/>
      <c r="AQ65" s="37"/>
      <c r="AR65" s="54"/>
      <c r="AS65" s="54"/>
      <c r="AT65" s="54"/>
      <c r="AU65" s="54"/>
      <c r="AV65" s="54"/>
      <c r="AW65" s="54"/>
      <c r="AX65" s="54"/>
      <c r="AY65" s="54"/>
      <c r="AZ65" s="54"/>
      <c r="BA65" s="54"/>
      <c r="BB65" s="54"/>
      <c r="BC65" s="54"/>
      <c r="BD65" s="16"/>
      <c r="BE65" s="2"/>
      <c r="BF65" s="17"/>
      <c r="BG65" s="54"/>
      <c r="BH65" s="54"/>
      <c r="BI65" s="54">
        <v>1</v>
      </c>
      <c r="BJ65" s="54">
        <v>1</v>
      </c>
      <c r="BK65" s="54">
        <v>1</v>
      </c>
      <c r="BL65" s="54">
        <v>1</v>
      </c>
      <c r="BM65" s="54"/>
      <c r="BN65" s="54"/>
      <c r="BO65" s="54"/>
      <c r="BP65" s="54"/>
      <c r="BQ65" s="54"/>
      <c r="BR65" s="54"/>
      <c r="BS65" s="119">
        <f>SUM(BG65:BR65)/9</f>
        <v>0.44444444444444442</v>
      </c>
      <c r="BT65" s="106" t="s">
        <v>196</v>
      </c>
    </row>
    <row r="66" spans="1:72" ht="25.5" x14ac:dyDescent="0.25">
      <c r="A66" s="143"/>
      <c r="B66" s="140"/>
      <c r="C66" s="146"/>
      <c r="D66" s="151"/>
      <c r="E66" s="48">
        <v>1</v>
      </c>
      <c r="F66" s="92">
        <v>5</v>
      </c>
      <c r="G66" s="8" t="s">
        <v>91</v>
      </c>
      <c r="H66" s="78">
        <v>43497</v>
      </c>
      <c r="I66" s="78">
        <v>43524</v>
      </c>
      <c r="J66" s="79" t="s">
        <v>126</v>
      </c>
      <c r="K66" s="54"/>
      <c r="L66" s="29" t="s">
        <v>100</v>
      </c>
      <c r="M66" s="54"/>
      <c r="N66" s="54"/>
      <c r="O66" s="54"/>
      <c r="P66" s="54"/>
      <c r="Q66" s="54"/>
      <c r="R66" s="54"/>
      <c r="S66" s="54"/>
      <c r="T66" s="54"/>
      <c r="U66" s="54"/>
      <c r="V66" s="54"/>
      <c r="W66" s="54"/>
      <c r="X66" s="54"/>
      <c r="Y66" s="54"/>
      <c r="Z66" s="54"/>
      <c r="AA66" s="54"/>
      <c r="AB66" s="54"/>
      <c r="AC66" s="43" t="s">
        <v>93</v>
      </c>
      <c r="AD66" s="54"/>
      <c r="AE66" s="54"/>
      <c r="AF66" s="54"/>
      <c r="AG66" s="54"/>
      <c r="AH66" s="54"/>
      <c r="AI66" s="54"/>
      <c r="AJ66" s="54"/>
      <c r="AK66" s="54"/>
      <c r="AL66" s="54"/>
      <c r="AM66" s="54"/>
      <c r="AN66" s="54"/>
      <c r="AO66" s="54"/>
      <c r="AP66" s="54"/>
      <c r="AQ66" s="37"/>
      <c r="AR66" s="54"/>
      <c r="AS66" s="54"/>
      <c r="AT66" s="54"/>
      <c r="AU66" s="54"/>
      <c r="AV66" s="54"/>
      <c r="AW66" s="54"/>
      <c r="AX66" s="54"/>
      <c r="AY66" s="54"/>
      <c r="AZ66" s="54"/>
      <c r="BA66" s="54"/>
      <c r="BB66" s="54"/>
      <c r="BC66" s="54"/>
      <c r="BD66" s="16"/>
      <c r="BE66" s="2"/>
      <c r="BF66" s="17"/>
      <c r="BG66" s="54"/>
      <c r="BH66" s="54">
        <v>1</v>
      </c>
      <c r="BI66" s="54"/>
      <c r="BJ66" s="54"/>
      <c r="BK66" s="54"/>
      <c r="BL66" s="54"/>
      <c r="BM66" s="54"/>
      <c r="BN66" s="54"/>
      <c r="BO66" s="54"/>
      <c r="BP66" s="54"/>
      <c r="BQ66" s="54"/>
      <c r="BR66" s="54"/>
      <c r="BS66" s="115">
        <v>1</v>
      </c>
      <c r="BT66" s="106" t="s">
        <v>164</v>
      </c>
    </row>
    <row r="67" spans="1:72" ht="39" thickBot="1" x14ac:dyDescent="0.3">
      <c r="A67" s="144"/>
      <c r="B67" s="141"/>
      <c r="C67" s="147"/>
      <c r="D67" s="152"/>
      <c r="E67" s="49" t="s">
        <v>135</v>
      </c>
      <c r="F67" s="49">
        <v>6</v>
      </c>
      <c r="G67" s="31" t="s">
        <v>92</v>
      </c>
      <c r="H67" s="110">
        <v>43466</v>
      </c>
      <c r="I67" s="110">
        <v>43830</v>
      </c>
      <c r="J67" s="31" t="s">
        <v>126</v>
      </c>
      <c r="K67" s="31"/>
      <c r="L67" s="32" t="s">
        <v>113</v>
      </c>
      <c r="M67" s="31"/>
      <c r="N67" s="31"/>
      <c r="O67" s="31"/>
      <c r="P67" s="31"/>
      <c r="Q67" s="31"/>
      <c r="R67" s="31"/>
      <c r="S67" s="31"/>
      <c r="T67" s="31"/>
      <c r="U67" s="31"/>
      <c r="V67" s="31"/>
      <c r="W67" s="31"/>
      <c r="X67" s="31"/>
      <c r="Y67" s="31"/>
      <c r="Z67" s="31"/>
      <c r="AA67" s="31"/>
      <c r="AB67" s="31"/>
      <c r="AC67" s="111" t="s">
        <v>93</v>
      </c>
      <c r="AD67" s="31"/>
      <c r="AE67" s="31"/>
      <c r="AF67" s="31"/>
      <c r="AG67" s="31"/>
      <c r="AH67" s="31"/>
      <c r="AI67" s="31"/>
      <c r="AJ67" s="31"/>
      <c r="AK67" s="31"/>
      <c r="AL67" s="31"/>
      <c r="AM67" s="31"/>
      <c r="AN67" s="31"/>
      <c r="AO67" s="31"/>
      <c r="AP67" s="31"/>
      <c r="AQ67" s="55"/>
      <c r="AR67" s="31"/>
      <c r="AS67" s="31"/>
      <c r="AT67" s="31"/>
      <c r="AU67" s="31"/>
      <c r="AV67" s="31"/>
      <c r="AW67" s="31"/>
      <c r="AX67" s="31"/>
      <c r="AY67" s="31"/>
      <c r="AZ67" s="31"/>
      <c r="BA67" s="31"/>
      <c r="BB67" s="31"/>
      <c r="BC67" s="31"/>
      <c r="BD67" s="57"/>
      <c r="BE67" s="112"/>
      <c r="BF67" s="31"/>
      <c r="BG67" s="113"/>
      <c r="BH67" s="118">
        <v>1</v>
      </c>
      <c r="BI67" s="113"/>
      <c r="BJ67" s="113"/>
      <c r="BK67" s="113"/>
      <c r="BL67" s="113"/>
      <c r="BM67" s="113"/>
      <c r="BN67" s="113"/>
      <c r="BO67" s="113"/>
      <c r="BP67" s="113"/>
      <c r="BQ67" s="113"/>
      <c r="BR67" s="113"/>
      <c r="BS67" s="118">
        <v>1</v>
      </c>
      <c r="BT67" s="114" t="s">
        <v>165</v>
      </c>
    </row>
  </sheetData>
  <protectedRanges>
    <protectedRange algorithmName="SHA-512" hashValue="SaR4WPEEBcme6nU8FP6feMLbxjOj5vPWVfMgYyUF3qkw4bt1ZC5dLSB4pDuC0aJpUH313bT6lJyasf0hrZwfHw==" saltValue="N+ahJoEuNYX9P/AgdkDOWw==" spinCount="100000" sqref="AR10:BE10 AQ19:AQ25 AR23:BE24 AR11:BF22 AR25:BF29 AD10:AQ18 AP26:AQ29" name="Rango1"/>
    <protectedRange algorithmName="SHA-512" hashValue="SaR4WPEEBcme6nU8FP6feMLbxjOj5vPWVfMgYyUF3qkw4bt1ZC5dLSB4pDuC0aJpUH313bT6lJyasf0hrZwfHw==" saltValue="N+ahJoEuNYX9P/AgdkDOWw==" spinCount="100000" sqref="AP19:AP21" name="Rango1_3"/>
    <protectedRange algorithmName="SHA-512" hashValue="SaR4WPEEBcme6nU8FP6feMLbxjOj5vPWVfMgYyUF3qkw4bt1ZC5dLSB4pDuC0aJpUH313bT6lJyasf0hrZwfHw==" saltValue="N+ahJoEuNYX9P/AgdkDOWw==" spinCount="100000" sqref="AP22:AP25" name="Rango1_4"/>
    <protectedRange algorithmName="SHA-512" hashValue="SaR4WPEEBcme6nU8FP6feMLbxjOj5vPWVfMgYyUF3qkw4bt1ZC5dLSB4pDuC0aJpUH313bT6lJyasf0hrZwfHw==" saltValue="N+ahJoEuNYX9P/AgdkDOWw==" spinCount="100000" sqref="AD26:AO29" name="Rango1_1"/>
    <protectedRange algorithmName="SHA-512" hashValue="SaR4WPEEBcme6nU8FP6feMLbxjOj5vPWVfMgYyUF3qkw4bt1ZC5dLSB4pDuC0aJpUH313bT6lJyasf0hrZwfHw==" saltValue="N+ahJoEuNYX9P/AgdkDOWw==" spinCount="100000" sqref="AD19:AO21" name="Rango1_3_1"/>
    <protectedRange algorithmName="SHA-512" hashValue="SaR4WPEEBcme6nU8FP6feMLbxjOj5vPWVfMgYyUF3qkw4bt1ZC5dLSB4pDuC0aJpUH313bT6lJyasf0hrZwfHw==" saltValue="N+ahJoEuNYX9P/AgdkDOWw==" spinCount="100000" sqref="AD22:AO25" name="Rango1_4_1"/>
    <protectedRange algorithmName="SHA-512" hashValue="SaR4WPEEBcme6nU8FP6feMLbxjOj5vPWVfMgYyUF3qkw4bt1ZC5dLSB4pDuC0aJpUH313bT6lJyasf0hrZwfHw==" saltValue="N+ahJoEuNYX9P/AgdkDOWw==" spinCount="100000" sqref="BF10 BF23:BF24" name="Rango1_2"/>
    <protectedRange algorithmName="SHA-512" hashValue="DYb/rrAVMvpQwMk0eTejMQcWQBVCDE6+i+lBwJWmQ3kuanuvW1jPOsuXOwQU1biiZ910ChVFrhJBUy+mVWGN7g==" saltValue="dMtMVG8t5XkdDhMcI2BN5A==" spinCount="100000" sqref="BS14 BS40 BS10 BS20 BS42 BS44 BS16:BS18" name="Rango1_5"/>
  </protectedRanges>
  <mergeCells count="19">
    <mergeCell ref="BG8:BS8"/>
    <mergeCell ref="B10:B67"/>
    <mergeCell ref="A10:A67"/>
    <mergeCell ref="C10:C67"/>
    <mergeCell ref="F7:G7"/>
    <mergeCell ref="D32:D60"/>
    <mergeCell ref="D62:D67"/>
    <mergeCell ref="AR8:BD8"/>
    <mergeCell ref="F9:G9"/>
    <mergeCell ref="D10:D13"/>
    <mergeCell ref="D14:D25"/>
    <mergeCell ref="D26:D28"/>
    <mergeCell ref="D29:D31"/>
    <mergeCell ref="D1:M1"/>
    <mergeCell ref="C5:F5"/>
    <mergeCell ref="G5:J5"/>
    <mergeCell ref="D2:L2"/>
    <mergeCell ref="AD8:AP8"/>
    <mergeCell ref="M8:AC8"/>
  </mergeCells>
  <dataValidations count="2">
    <dataValidation type="list" allowBlank="1" showInputMessage="1" showErrorMessage="1" sqref="G5" xr:uid="{00000000-0002-0000-0000-000000000000}">
      <formula1>Dependencias</formula1>
    </dataValidation>
    <dataValidation type="list" allowBlank="1" showInputMessage="1" showErrorMessage="1" sqref="K10:K29" xr:uid="{00000000-0002-0000-0000-000002000000}">
      <formula1>Rubro</formula1>
    </dataValidation>
  </dataValidations>
  <printOptions horizontalCentered="1" verticalCentered="1"/>
  <pageMargins left="0.17" right="0.17" top="0.3" bottom="0.36" header="0.31496062992125984" footer="0.31496062992125984"/>
  <pageSetup paperSize="145" scale="23" orientation="landscape" copies="2"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0BE69-1B0B-425B-81EC-EB64A634FFCE}">
  <dimension ref="D2:H369"/>
  <sheetViews>
    <sheetView topLeftCell="A169" workbookViewId="0">
      <selection activeCell="H10" sqref="H10"/>
    </sheetView>
  </sheetViews>
  <sheetFormatPr baseColWidth="10" defaultRowHeight="15" x14ac:dyDescent="0.25"/>
  <cols>
    <col min="8" max="8" width="23.85546875" customWidth="1"/>
  </cols>
  <sheetData>
    <row r="2" spans="4:8" x14ac:dyDescent="0.25">
      <c r="D2" s="60" t="s">
        <v>114</v>
      </c>
      <c r="F2" s="60" t="s">
        <v>114</v>
      </c>
      <c r="H2" s="76" t="s">
        <v>125</v>
      </c>
    </row>
    <row r="3" spans="4:8" x14ac:dyDescent="0.25">
      <c r="D3" s="61"/>
      <c r="F3" s="61" t="s">
        <v>114</v>
      </c>
      <c r="H3" s="77" t="s">
        <v>121</v>
      </c>
    </row>
    <row r="4" spans="4:8" x14ac:dyDescent="0.25">
      <c r="D4" s="61" t="s">
        <v>114</v>
      </c>
      <c r="F4" s="61" t="s">
        <v>114</v>
      </c>
      <c r="H4" s="77" t="s">
        <v>122</v>
      </c>
    </row>
    <row r="5" spans="4:8" x14ac:dyDescent="0.25">
      <c r="D5" s="61"/>
      <c r="F5" s="61" t="s">
        <v>114</v>
      </c>
      <c r="H5" s="77" t="s">
        <v>123</v>
      </c>
    </row>
    <row r="6" spans="4:8" x14ac:dyDescent="0.25">
      <c r="D6" s="61" t="s">
        <v>114</v>
      </c>
      <c r="F6" s="61" t="s">
        <v>114</v>
      </c>
      <c r="H6" s="77" t="s">
        <v>120</v>
      </c>
    </row>
    <row r="7" spans="4:8" x14ac:dyDescent="0.25">
      <c r="D7" s="61"/>
      <c r="F7" s="61" t="s">
        <v>114</v>
      </c>
      <c r="H7" s="76" t="s">
        <v>124</v>
      </c>
    </row>
    <row r="8" spans="4:8" x14ac:dyDescent="0.25">
      <c r="D8" s="61" t="s">
        <v>114</v>
      </c>
      <c r="F8" s="61" t="s">
        <v>114</v>
      </c>
    </row>
    <row r="9" spans="4:8" x14ac:dyDescent="0.25">
      <c r="D9" s="61"/>
      <c r="F9" s="61" t="s">
        <v>114</v>
      </c>
    </row>
    <row r="10" spans="4:8" x14ac:dyDescent="0.25">
      <c r="D10" s="61" t="s">
        <v>114</v>
      </c>
      <c r="F10" s="61" t="s">
        <v>114</v>
      </c>
      <c r="H10" s="75" t="s">
        <v>126</v>
      </c>
    </row>
    <row r="11" spans="4:8" x14ac:dyDescent="0.25">
      <c r="D11" s="61"/>
      <c r="F11" s="61" t="s">
        <v>114</v>
      </c>
    </row>
    <row r="12" spans="4:8" x14ac:dyDescent="0.25">
      <c r="D12" s="61" t="s">
        <v>114</v>
      </c>
      <c r="F12" s="61" t="s">
        <v>114</v>
      </c>
    </row>
    <row r="13" spans="4:8" x14ac:dyDescent="0.25">
      <c r="D13" s="61"/>
      <c r="F13" s="61" t="s">
        <v>114</v>
      </c>
    </row>
    <row r="14" spans="4:8" x14ac:dyDescent="0.25">
      <c r="D14" s="61" t="s">
        <v>114</v>
      </c>
      <c r="F14" s="61" t="s">
        <v>114</v>
      </c>
    </row>
    <row r="15" spans="4:8" x14ac:dyDescent="0.25">
      <c r="D15" s="61"/>
      <c r="F15" s="61" t="s">
        <v>114</v>
      </c>
    </row>
    <row r="16" spans="4:8" x14ac:dyDescent="0.25">
      <c r="D16" s="61" t="s">
        <v>114</v>
      </c>
      <c r="F16" s="61" t="s">
        <v>114</v>
      </c>
    </row>
    <row r="17" spans="4:6" x14ac:dyDescent="0.25">
      <c r="D17" s="61"/>
      <c r="F17" s="61" t="s">
        <v>114</v>
      </c>
    </row>
    <row r="18" spans="4:6" x14ac:dyDescent="0.25">
      <c r="D18" s="61" t="s">
        <v>114</v>
      </c>
      <c r="F18" s="61" t="s">
        <v>114</v>
      </c>
    </row>
    <row r="19" spans="4:6" x14ac:dyDescent="0.25">
      <c r="D19" s="61"/>
      <c r="F19" s="61" t="s">
        <v>114</v>
      </c>
    </row>
    <row r="20" spans="4:6" x14ac:dyDescent="0.25">
      <c r="D20" s="61" t="s">
        <v>114</v>
      </c>
      <c r="F20" s="61" t="s">
        <v>114</v>
      </c>
    </row>
    <row r="21" spans="4:6" x14ac:dyDescent="0.25">
      <c r="D21" s="61"/>
      <c r="F21" s="61" t="s">
        <v>114</v>
      </c>
    </row>
    <row r="22" spans="4:6" x14ac:dyDescent="0.25">
      <c r="D22" s="61" t="s">
        <v>114</v>
      </c>
      <c r="F22" s="61" t="s">
        <v>114</v>
      </c>
    </row>
    <row r="23" spans="4:6" x14ac:dyDescent="0.25">
      <c r="D23" s="61"/>
      <c r="F23" s="61" t="s">
        <v>114</v>
      </c>
    </row>
    <row r="24" spans="4:6" x14ac:dyDescent="0.25">
      <c r="D24" s="61" t="s">
        <v>114</v>
      </c>
      <c r="F24" s="61" t="s">
        <v>114</v>
      </c>
    </row>
    <row r="25" spans="4:6" x14ac:dyDescent="0.25">
      <c r="D25" s="61"/>
      <c r="F25" s="61" t="s">
        <v>114</v>
      </c>
    </row>
    <row r="26" spans="4:6" x14ac:dyDescent="0.25">
      <c r="D26" s="61" t="s">
        <v>114</v>
      </c>
      <c r="F26" s="61" t="s">
        <v>114</v>
      </c>
    </row>
    <row r="27" spans="4:6" x14ac:dyDescent="0.25">
      <c r="D27" s="61"/>
      <c r="F27" s="61" t="s">
        <v>114</v>
      </c>
    </row>
    <row r="28" spans="4:6" x14ac:dyDescent="0.25">
      <c r="D28" s="61" t="s">
        <v>114</v>
      </c>
      <c r="F28" s="61" t="s">
        <v>114</v>
      </c>
    </row>
    <row r="29" spans="4:6" x14ac:dyDescent="0.25">
      <c r="D29" s="61"/>
      <c r="F29" s="61" t="s">
        <v>114</v>
      </c>
    </row>
    <row r="30" spans="4:6" x14ac:dyDescent="0.25">
      <c r="D30" s="61" t="s">
        <v>114</v>
      </c>
      <c r="F30" s="61" t="s">
        <v>114</v>
      </c>
    </row>
    <row r="31" spans="4:6" x14ac:dyDescent="0.25">
      <c r="D31" s="61"/>
      <c r="F31" s="61" t="s">
        <v>114</v>
      </c>
    </row>
    <row r="32" spans="4:6" x14ac:dyDescent="0.25">
      <c r="D32" s="61" t="s">
        <v>114</v>
      </c>
      <c r="F32" s="61" t="s">
        <v>114</v>
      </c>
    </row>
    <row r="33" spans="4:6" x14ac:dyDescent="0.25">
      <c r="D33" s="61"/>
      <c r="F33" s="61" t="s">
        <v>114</v>
      </c>
    </row>
    <row r="34" spans="4:6" x14ac:dyDescent="0.25">
      <c r="D34" s="61" t="s">
        <v>114</v>
      </c>
      <c r="F34" s="61" t="s">
        <v>114</v>
      </c>
    </row>
    <row r="35" spans="4:6" x14ac:dyDescent="0.25">
      <c r="D35" s="61"/>
      <c r="F35" s="61" t="s">
        <v>114</v>
      </c>
    </row>
    <row r="36" spans="4:6" x14ac:dyDescent="0.25">
      <c r="D36" s="61" t="s">
        <v>114</v>
      </c>
      <c r="F36" s="61" t="s">
        <v>114</v>
      </c>
    </row>
    <row r="37" spans="4:6" x14ac:dyDescent="0.25">
      <c r="D37" s="61"/>
      <c r="F37" s="61" t="s">
        <v>114</v>
      </c>
    </row>
    <row r="38" spans="4:6" x14ac:dyDescent="0.25">
      <c r="D38" s="61" t="s">
        <v>114</v>
      </c>
      <c r="F38" s="61" t="s">
        <v>114</v>
      </c>
    </row>
    <row r="39" spans="4:6" x14ac:dyDescent="0.25">
      <c r="D39" s="61"/>
      <c r="F39" s="61" t="s">
        <v>114</v>
      </c>
    </row>
    <row r="40" spans="4:6" x14ac:dyDescent="0.25">
      <c r="D40" s="61" t="s">
        <v>114</v>
      </c>
      <c r="F40" s="61" t="s">
        <v>114</v>
      </c>
    </row>
    <row r="41" spans="4:6" x14ac:dyDescent="0.25">
      <c r="D41" s="61"/>
      <c r="F41" s="61" t="s">
        <v>114</v>
      </c>
    </row>
    <row r="42" spans="4:6" x14ac:dyDescent="0.25">
      <c r="D42" s="61" t="s">
        <v>114</v>
      </c>
      <c r="F42" s="61" t="s">
        <v>114</v>
      </c>
    </row>
    <row r="43" spans="4:6" x14ac:dyDescent="0.25">
      <c r="D43" s="61"/>
      <c r="F43" s="62" t="s">
        <v>115</v>
      </c>
    </row>
    <row r="44" spans="4:6" x14ac:dyDescent="0.25">
      <c r="D44" s="61" t="s">
        <v>114</v>
      </c>
      <c r="F44" s="62" t="s">
        <v>115</v>
      </c>
    </row>
    <row r="45" spans="4:6" x14ac:dyDescent="0.25">
      <c r="D45" s="61"/>
      <c r="F45" s="62" t="s">
        <v>115</v>
      </c>
    </row>
    <row r="46" spans="4:6" x14ac:dyDescent="0.25">
      <c r="D46" s="61" t="s">
        <v>114</v>
      </c>
      <c r="F46" s="62" t="s">
        <v>115</v>
      </c>
    </row>
    <row r="47" spans="4:6" x14ac:dyDescent="0.25">
      <c r="D47" s="61"/>
      <c r="F47" s="63" t="s">
        <v>116</v>
      </c>
    </row>
    <row r="48" spans="4:6" x14ac:dyDescent="0.25">
      <c r="D48" s="61" t="s">
        <v>114</v>
      </c>
      <c r="F48" s="63" t="s">
        <v>116</v>
      </c>
    </row>
    <row r="49" spans="4:6" x14ac:dyDescent="0.25">
      <c r="D49" s="61"/>
      <c r="F49" s="63" t="s">
        <v>116</v>
      </c>
    </row>
    <row r="50" spans="4:6" x14ac:dyDescent="0.25">
      <c r="D50" s="61" t="s">
        <v>114</v>
      </c>
      <c r="F50" s="63" t="s">
        <v>116</v>
      </c>
    </row>
    <row r="51" spans="4:6" x14ac:dyDescent="0.25">
      <c r="D51" s="61"/>
      <c r="F51" s="63" t="s">
        <v>116</v>
      </c>
    </row>
    <row r="52" spans="4:6" x14ac:dyDescent="0.25">
      <c r="D52" s="61" t="s">
        <v>114</v>
      </c>
      <c r="F52" s="63" t="s">
        <v>116</v>
      </c>
    </row>
    <row r="53" spans="4:6" x14ac:dyDescent="0.25">
      <c r="D53" s="61"/>
      <c r="F53" s="63" t="s">
        <v>116</v>
      </c>
    </row>
    <row r="54" spans="4:6" x14ac:dyDescent="0.25">
      <c r="D54" s="61" t="s">
        <v>114</v>
      </c>
      <c r="F54" s="63" t="s">
        <v>116</v>
      </c>
    </row>
    <row r="55" spans="4:6" x14ac:dyDescent="0.25">
      <c r="D55" s="61"/>
      <c r="F55" s="63" t="s">
        <v>116</v>
      </c>
    </row>
    <row r="56" spans="4:6" x14ac:dyDescent="0.25">
      <c r="D56" s="61" t="s">
        <v>114</v>
      </c>
      <c r="F56" s="63" t="s">
        <v>116</v>
      </c>
    </row>
    <row r="57" spans="4:6" x14ac:dyDescent="0.25">
      <c r="D57" s="61"/>
      <c r="F57" s="63" t="s">
        <v>116</v>
      </c>
    </row>
    <row r="58" spans="4:6" x14ac:dyDescent="0.25">
      <c r="D58" s="61" t="s">
        <v>114</v>
      </c>
      <c r="F58" s="63" t="s">
        <v>116</v>
      </c>
    </row>
    <row r="59" spans="4:6" x14ac:dyDescent="0.25">
      <c r="D59" s="61"/>
      <c r="F59" s="63" t="s">
        <v>116</v>
      </c>
    </row>
    <row r="60" spans="4:6" x14ac:dyDescent="0.25">
      <c r="D60" s="61" t="s">
        <v>114</v>
      </c>
      <c r="F60" s="63" t="s">
        <v>116</v>
      </c>
    </row>
    <row r="61" spans="4:6" x14ac:dyDescent="0.25">
      <c r="D61" s="61"/>
      <c r="F61" s="63" t="s">
        <v>116</v>
      </c>
    </row>
    <row r="62" spans="4:6" x14ac:dyDescent="0.25">
      <c r="D62" s="61" t="s">
        <v>114</v>
      </c>
      <c r="F62" s="63" t="s">
        <v>116</v>
      </c>
    </row>
    <row r="63" spans="4:6" x14ac:dyDescent="0.25">
      <c r="D63" s="61"/>
      <c r="F63" s="63" t="s">
        <v>116</v>
      </c>
    </row>
    <row r="64" spans="4:6" x14ac:dyDescent="0.25">
      <c r="D64" s="61" t="s">
        <v>114</v>
      </c>
      <c r="F64" s="64" t="s">
        <v>117</v>
      </c>
    </row>
    <row r="65" spans="4:6" x14ac:dyDescent="0.25">
      <c r="D65" s="61"/>
      <c r="F65" s="64" t="s">
        <v>117</v>
      </c>
    </row>
    <row r="66" spans="4:6" x14ac:dyDescent="0.25">
      <c r="D66" s="61" t="s">
        <v>114</v>
      </c>
      <c r="F66" s="65" t="s">
        <v>118</v>
      </c>
    </row>
    <row r="67" spans="4:6" x14ac:dyDescent="0.25">
      <c r="D67" s="61"/>
      <c r="F67" s="66" t="s">
        <v>114</v>
      </c>
    </row>
    <row r="68" spans="4:6" x14ac:dyDescent="0.25">
      <c r="D68" s="61" t="s">
        <v>114</v>
      </c>
      <c r="F68" s="65" t="s">
        <v>118</v>
      </c>
    </row>
    <row r="69" spans="4:6" x14ac:dyDescent="0.25">
      <c r="D69" s="61"/>
      <c r="F69" s="62" t="s">
        <v>115</v>
      </c>
    </row>
    <row r="70" spans="4:6" x14ac:dyDescent="0.25">
      <c r="D70" s="61" t="s">
        <v>114</v>
      </c>
      <c r="F70" s="63" t="s">
        <v>116</v>
      </c>
    </row>
    <row r="71" spans="4:6" x14ac:dyDescent="0.25">
      <c r="D71" s="61"/>
      <c r="F71" s="63" t="s">
        <v>116</v>
      </c>
    </row>
    <row r="72" spans="4:6" x14ac:dyDescent="0.25">
      <c r="D72" s="61" t="s">
        <v>114</v>
      </c>
      <c r="F72" s="63" t="s">
        <v>116</v>
      </c>
    </row>
    <row r="73" spans="4:6" x14ac:dyDescent="0.25">
      <c r="D73" s="61"/>
      <c r="F73" s="63" t="s">
        <v>116</v>
      </c>
    </row>
    <row r="74" spans="4:6" x14ac:dyDescent="0.25">
      <c r="D74" s="61" t="s">
        <v>114</v>
      </c>
      <c r="F74" s="63" t="s">
        <v>116</v>
      </c>
    </row>
    <row r="75" spans="4:6" x14ac:dyDescent="0.25">
      <c r="D75" s="61"/>
      <c r="F75" s="63" t="s">
        <v>116</v>
      </c>
    </row>
    <row r="76" spans="4:6" x14ac:dyDescent="0.25">
      <c r="D76" s="61" t="s">
        <v>114</v>
      </c>
      <c r="F76" s="65" t="s">
        <v>118</v>
      </c>
    </row>
    <row r="77" spans="4:6" x14ac:dyDescent="0.25">
      <c r="D77" s="61"/>
      <c r="F77" s="65" t="s">
        <v>118</v>
      </c>
    </row>
    <row r="78" spans="4:6" x14ac:dyDescent="0.25">
      <c r="D78" s="61" t="s">
        <v>114</v>
      </c>
      <c r="F78" s="65" t="s">
        <v>118</v>
      </c>
    </row>
    <row r="79" spans="4:6" x14ac:dyDescent="0.25">
      <c r="D79" s="61"/>
      <c r="F79" s="62" t="s">
        <v>115</v>
      </c>
    </row>
    <row r="80" spans="4:6" x14ac:dyDescent="0.25">
      <c r="D80" s="61" t="s">
        <v>114</v>
      </c>
      <c r="F80" s="62" t="s">
        <v>115</v>
      </c>
    </row>
    <row r="81" spans="4:6" x14ac:dyDescent="0.25">
      <c r="D81" s="61"/>
      <c r="F81" s="62" t="s">
        <v>115</v>
      </c>
    </row>
    <row r="82" spans="4:6" x14ac:dyDescent="0.25">
      <c r="D82" s="61" t="s">
        <v>114</v>
      </c>
      <c r="F82" s="62" t="s">
        <v>115</v>
      </c>
    </row>
    <row r="83" spans="4:6" x14ac:dyDescent="0.25">
      <c r="D83" s="61"/>
      <c r="F83" s="62" t="s">
        <v>115</v>
      </c>
    </row>
    <row r="84" spans="4:6" x14ac:dyDescent="0.25">
      <c r="D84" s="62" t="s">
        <v>115</v>
      </c>
      <c r="F84" s="62" t="s">
        <v>115</v>
      </c>
    </row>
    <row r="85" spans="4:6" x14ac:dyDescent="0.25">
      <c r="D85" s="62"/>
      <c r="F85" s="67" t="s">
        <v>116</v>
      </c>
    </row>
    <row r="86" spans="4:6" x14ac:dyDescent="0.25">
      <c r="D86" s="62" t="s">
        <v>115</v>
      </c>
      <c r="F86" s="67" t="s">
        <v>116</v>
      </c>
    </row>
    <row r="87" spans="4:6" x14ac:dyDescent="0.25">
      <c r="D87" s="62"/>
      <c r="F87" s="67" t="s">
        <v>116</v>
      </c>
    </row>
    <row r="88" spans="4:6" x14ac:dyDescent="0.25">
      <c r="D88" s="62" t="s">
        <v>115</v>
      </c>
      <c r="F88" s="67" t="s">
        <v>116</v>
      </c>
    </row>
    <row r="89" spans="4:6" x14ac:dyDescent="0.25">
      <c r="D89" s="62"/>
      <c r="F89" s="62" t="s">
        <v>115</v>
      </c>
    </row>
    <row r="90" spans="4:6" x14ac:dyDescent="0.25">
      <c r="D90" s="62" t="s">
        <v>115</v>
      </c>
      <c r="F90" s="62" t="s">
        <v>115</v>
      </c>
    </row>
    <row r="91" spans="4:6" x14ac:dyDescent="0.25">
      <c r="D91" s="62"/>
      <c r="F91" s="62" t="s">
        <v>115</v>
      </c>
    </row>
    <row r="92" spans="4:6" x14ac:dyDescent="0.25">
      <c r="D92" s="63" t="s">
        <v>116</v>
      </c>
      <c r="F92" s="62" t="s">
        <v>115</v>
      </c>
    </row>
    <row r="93" spans="4:6" x14ac:dyDescent="0.25">
      <c r="D93" s="63"/>
      <c r="F93" s="68" t="s">
        <v>117</v>
      </c>
    </row>
    <row r="94" spans="4:6" x14ac:dyDescent="0.25">
      <c r="D94" s="63" t="s">
        <v>116</v>
      </c>
      <c r="F94" s="68" t="s">
        <v>117</v>
      </c>
    </row>
    <row r="95" spans="4:6" x14ac:dyDescent="0.25">
      <c r="D95" s="63"/>
      <c r="F95" s="69" t="s">
        <v>116</v>
      </c>
    </row>
    <row r="96" spans="4:6" x14ac:dyDescent="0.25">
      <c r="D96" s="63" t="s">
        <v>116</v>
      </c>
      <c r="F96" s="62" t="s">
        <v>115</v>
      </c>
    </row>
    <row r="97" spans="4:6" x14ac:dyDescent="0.25">
      <c r="D97" s="63"/>
      <c r="F97" s="62" t="s">
        <v>115</v>
      </c>
    </row>
    <row r="98" spans="4:6" x14ac:dyDescent="0.25">
      <c r="D98" s="63" t="s">
        <v>116</v>
      </c>
      <c r="F98" s="62" t="s">
        <v>115</v>
      </c>
    </row>
    <row r="99" spans="4:6" x14ac:dyDescent="0.25">
      <c r="D99" s="63"/>
      <c r="F99" s="62" t="s">
        <v>115</v>
      </c>
    </row>
    <row r="100" spans="4:6" x14ac:dyDescent="0.25">
      <c r="D100" s="63" t="s">
        <v>116</v>
      </c>
      <c r="F100" s="62" t="s">
        <v>115</v>
      </c>
    </row>
    <row r="101" spans="4:6" x14ac:dyDescent="0.25">
      <c r="D101" s="63"/>
      <c r="F101" s="63" t="s">
        <v>116</v>
      </c>
    </row>
    <row r="102" spans="4:6" x14ac:dyDescent="0.25">
      <c r="D102" s="63" t="s">
        <v>116</v>
      </c>
      <c r="F102" s="63" t="s">
        <v>116</v>
      </c>
    </row>
    <row r="103" spans="4:6" x14ac:dyDescent="0.25">
      <c r="D103" s="63"/>
      <c r="F103" s="63" t="s">
        <v>116</v>
      </c>
    </row>
    <row r="104" spans="4:6" x14ac:dyDescent="0.25">
      <c r="D104" s="63" t="s">
        <v>116</v>
      </c>
      <c r="F104" s="63" t="s">
        <v>116</v>
      </c>
    </row>
    <row r="105" spans="4:6" x14ac:dyDescent="0.25">
      <c r="D105" s="63"/>
      <c r="F105" s="70" t="s">
        <v>118</v>
      </c>
    </row>
    <row r="106" spans="4:6" x14ac:dyDescent="0.25">
      <c r="D106" s="63" t="s">
        <v>116</v>
      </c>
      <c r="F106" s="70" t="s">
        <v>118</v>
      </c>
    </row>
    <row r="107" spans="4:6" x14ac:dyDescent="0.25">
      <c r="D107" s="63"/>
      <c r="F107" s="70" t="s">
        <v>118</v>
      </c>
    </row>
    <row r="108" spans="4:6" x14ac:dyDescent="0.25">
      <c r="D108" s="63" t="s">
        <v>116</v>
      </c>
      <c r="F108" s="70" t="s">
        <v>118</v>
      </c>
    </row>
    <row r="109" spans="4:6" x14ac:dyDescent="0.25">
      <c r="D109" s="63"/>
      <c r="F109" s="70" t="s">
        <v>118</v>
      </c>
    </row>
    <row r="110" spans="4:6" x14ac:dyDescent="0.25">
      <c r="D110" s="63" t="s">
        <v>116</v>
      </c>
      <c r="F110" s="70" t="s">
        <v>118</v>
      </c>
    </row>
    <row r="111" spans="4:6" x14ac:dyDescent="0.25">
      <c r="D111" s="63"/>
      <c r="F111" s="67" t="s">
        <v>116</v>
      </c>
    </row>
    <row r="112" spans="4:6" x14ac:dyDescent="0.25">
      <c r="D112" s="63" t="s">
        <v>116</v>
      </c>
      <c r="F112" s="62" t="s">
        <v>115</v>
      </c>
    </row>
    <row r="113" spans="4:6" x14ac:dyDescent="0.25">
      <c r="D113" s="63"/>
      <c r="F113" s="70" t="s">
        <v>118</v>
      </c>
    </row>
    <row r="114" spans="4:6" x14ac:dyDescent="0.25">
      <c r="D114" s="63" t="s">
        <v>116</v>
      </c>
      <c r="F114" s="71" t="s">
        <v>117</v>
      </c>
    </row>
    <row r="115" spans="4:6" x14ac:dyDescent="0.25">
      <c r="D115" s="63"/>
      <c r="F115" s="71" t="s">
        <v>117</v>
      </c>
    </row>
    <row r="116" spans="4:6" x14ac:dyDescent="0.25">
      <c r="D116" s="63" t="s">
        <v>116</v>
      </c>
      <c r="F116" s="71" t="s">
        <v>117</v>
      </c>
    </row>
    <row r="117" spans="4:6" x14ac:dyDescent="0.25">
      <c r="D117" s="63"/>
      <c r="F117" s="71" t="s">
        <v>117</v>
      </c>
    </row>
    <row r="118" spans="4:6" x14ac:dyDescent="0.25">
      <c r="D118" s="63" t="s">
        <v>116</v>
      </c>
      <c r="F118" s="72" t="s">
        <v>114</v>
      </c>
    </row>
    <row r="119" spans="4:6" x14ac:dyDescent="0.25">
      <c r="D119" s="63"/>
      <c r="F119" s="72" t="s">
        <v>114</v>
      </c>
    </row>
    <row r="120" spans="4:6" x14ac:dyDescent="0.25">
      <c r="D120" s="63" t="s">
        <v>116</v>
      </c>
      <c r="F120" s="72" t="s">
        <v>114</v>
      </c>
    </row>
    <row r="121" spans="4:6" x14ac:dyDescent="0.25">
      <c r="D121" s="63"/>
      <c r="F121" s="72" t="s">
        <v>114</v>
      </c>
    </row>
    <row r="122" spans="4:6" x14ac:dyDescent="0.25">
      <c r="D122" s="63" t="s">
        <v>116</v>
      </c>
      <c r="F122" s="72" t="s">
        <v>114</v>
      </c>
    </row>
    <row r="123" spans="4:6" x14ac:dyDescent="0.25">
      <c r="D123" s="63"/>
      <c r="F123" s="72" t="s">
        <v>114</v>
      </c>
    </row>
    <row r="124" spans="4:6" x14ac:dyDescent="0.25">
      <c r="D124" s="63" t="s">
        <v>116</v>
      </c>
      <c r="F124" s="72" t="s">
        <v>114</v>
      </c>
    </row>
    <row r="125" spans="4:6" x14ac:dyDescent="0.25">
      <c r="D125" s="63"/>
      <c r="F125" s="72" t="s">
        <v>114</v>
      </c>
    </row>
    <row r="126" spans="4:6" x14ac:dyDescent="0.25">
      <c r="D126" s="64" t="s">
        <v>117</v>
      </c>
      <c r="F126" s="72" t="s">
        <v>114</v>
      </c>
    </row>
    <row r="127" spans="4:6" x14ac:dyDescent="0.25">
      <c r="D127" s="64"/>
      <c r="F127" s="72" t="s">
        <v>114</v>
      </c>
    </row>
    <row r="128" spans="4:6" x14ac:dyDescent="0.25">
      <c r="D128" s="64" t="s">
        <v>117</v>
      </c>
      <c r="F128" s="72" t="s">
        <v>114</v>
      </c>
    </row>
    <row r="129" spans="4:6" x14ac:dyDescent="0.25">
      <c r="D129" s="64"/>
      <c r="F129" s="72" t="s">
        <v>114</v>
      </c>
    </row>
    <row r="130" spans="4:6" x14ac:dyDescent="0.25">
      <c r="D130" s="64"/>
      <c r="F130" s="72" t="s">
        <v>114</v>
      </c>
    </row>
    <row r="131" spans="4:6" x14ac:dyDescent="0.25">
      <c r="D131" s="64"/>
      <c r="F131" s="72" t="s">
        <v>114</v>
      </c>
    </row>
    <row r="132" spans="4:6" x14ac:dyDescent="0.25">
      <c r="D132" s="64"/>
      <c r="F132" s="72" t="s">
        <v>114</v>
      </c>
    </row>
    <row r="133" spans="4:6" x14ac:dyDescent="0.25">
      <c r="D133" s="64"/>
      <c r="F133" s="72" t="s">
        <v>114</v>
      </c>
    </row>
    <row r="134" spans="4:6" x14ac:dyDescent="0.25">
      <c r="D134" s="64"/>
      <c r="F134" s="72" t="s">
        <v>114</v>
      </c>
    </row>
    <row r="135" spans="4:6" x14ac:dyDescent="0.25">
      <c r="D135" s="64"/>
      <c r="F135" s="72" t="s">
        <v>114</v>
      </c>
    </row>
    <row r="136" spans="4:6" x14ac:dyDescent="0.25">
      <c r="D136" s="64"/>
      <c r="F136" s="73" t="s">
        <v>118</v>
      </c>
    </row>
    <row r="137" spans="4:6" x14ac:dyDescent="0.25">
      <c r="D137" s="64"/>
      <c r="F137" s="73" t="s">
        <v>118</v>
      </c>
    </row>
    <row r="138" spans="4:6" x14ac:dyDescent="0.25">
      <c r="D138" s="64"/>
      <c r="F138" s="73" t="s">
        <v>118</v>
      </c>
    </row>
    <row r="139" spans="4:6" x14ac:dyDescent="0.25">
      <c r="D139" s="64"/>
      <c r="F139" s="73" t="s">
        <v>118</v>
      </c>
    </row>
    <row r="140" spans="4:6" x14ac:dyDescent="0.25">
      <c r="D140" s="64"/>
      <c r="F140" s="73" t="s">
        <v>118</v>
      </c>
    </row>
    <row r="141" spans="4:6" x14ac:dyDescent="0.25">
      <c r="D141" s="64"/>
      <c r="F141" s="73" t="s">
        <v>118</v>
      </c>
    </row>
    <row r="142" spans="4:6" x14ac:dyDescent="0.25">
      <c r="D142" s="64"/>
      <c r="F142" s="73" t="s">
        <v>118</v>
      </c>
    </row>
    <row r="143" spans="4:6" x14ac:dyDescent="0.25">
      <c r="D143" s="64"/>
      <c r="F143" s="73" t="s">
        <v>118</v>
      </c>
    </row>
    <row r="144" spans="4:6" x14ac:dyDescent="0.25">
      <c r="D144" s="64"/>
      <c r="F144" s="73" t="s">
        <v>118</v>
      </c>
    </row>
    <row r="145" spans="4:6" x14ac:dyDescent="0.25">
      <c r="D145" s="64"/>
      <c r="F145" s="73" t="s">
        <v>118</v>
      </c>
    </row>
    <row r="146" spans="4:6" x14ac:dyDescent="0.25">
      <c r="D146" s="64"/>
      <c r="F146" s="73" t="s">
        <v>118</v>
      </c>
    </row>
    <row r="147" spans="4:6" x14ac:dyDescent="0.25">
      <c r="D147" s="64"/>
      <c r="F147" s="59" t="s">
        <v>119</v>
      </c>
    </row>
    <row r="148" spans="4:6" x14ac:dyDescent="0.25">
      <c r="D148" s="64"/>
      <c r="F148" s="58" t="s">
        <v>119</v>
      </c>
    </row>
    <row r="149" spans="4:6" x14ac:dyDescent="0.25">
      <c r="D149" s="65" t="s">
        <v>118</v>
      </c>
      <c r="F149" s="59" t="s">
        <v>119</v>
      </c>
    </row>
    <row r="150" spans="4:6" x14ac:dyDescent="0.25">
      <c r="D150" s="65"/>
      <c r="F150" s="59" t="s">
        <v>119</v>
      </c>
    </row>
    <row r="151" spans="4:6" x14ac:dyDescent="0.25">
      <c r="D151" s="66" t="s">
        <v>114</v>
      </c>
      <c r="F151" s="59" t="s">
        <v>119</v>
      </c>
    </row>
    <row r="152" spans="4:6" x14ac:dyDescent="0.25">
      <c r="D152" s="66"/>
      <c r="F152" s="59" t="s">
        <v>119</v>
      </c>
    </row>
    <row r="153" spans="4:6" x14ac:dyDescent="0.25">
      <c r="D153" s="65" t="s">
        <v>118</v>
      </c>
      <c r="F153" s="59" t="s">
        <v>119</v>
      </c>
    </row>
    <row r="154" spans="4:6" x14ac:dyDescent="0.25">
      <c r="D154" s="65"/>
      <c r="F154" s="59" t="s">
        <v>119</v>
      </c>
    </row>
    <row r="155" spans="4:6" x14ac:dyDescent="0.25">
      <c r="D155" s="62" t="s">
        <v>115</v>
      </c>
      <c r="F155" s="59" t="s">
        <v>119</v>
      </c>
    </row>
    <row r="156" spans="4:6" x14ac:dyDescent="0.25">
      <c r="D156" s="62"/>
      <c r="F156" s="59" t="s">
        <v>119</v>
      </c>
    </row>
    <row r="157" spans="4:6" x14ac:dyDescent="0.25">
      <c r="D157" s="63" t="s">
        <v>116</v>
      </c>
      <c r="F157" s="59" t="s">
        <v>119</v>
      </c>
    </row>
    <row r="158" spans="4:6" x14ac:dyDescent="0.25">
      <c r="D158" s="63"/>
      <c r="F158" s="59" t="s">
        <v>119</v>
      </c>
    </row>
    <row r="159" spans="4:6" x14ac:dyDescent="0.25">
      <c r="D159" s="63" t="s">
        <v>116</v>
      </c>
      <c r="F159" s="73" t="s">
        <v>118</v>
      </c>
    </row>
    <row r="160" spans="4:6" x14ac:dyDescent="0.25">
      <c r="D160" s="63"/>
      <c r="F160" s="73" t="s">
        <v>118</v>
      </c>
    </row>
    <row r="161" spans="4:6" x14ac:dyDescent="0.25">
      <c r="D161" s="63" t="s">
        <v>116</v>
      </c>
      <c r="F161" s="73" t="s">
        <v>118</v>
      </c>
    </row>
    <row r="162" spans="4:6" x14ac:dyDescent="0.25">
      <c r="D162" s="63"/>
      <c r="F162" s="73" t="s">
        <v>118</v>
      </c>
    </row>
    <row r="163" spans="4:6" x14ac:dyDescent="0.25">
      <c r="D163" s="63" t="s">
        <v>116</v>
      </c>
      <c r="F163" s="73" t="s">
        <v>118</v>
      </c>
    </row>
    <row r="164" spans="4:6" x14ac:dyDescent="0.25">
      <c r="D164" s="63"/>
      <c r="F164" s="73" t="s">
        <v>118</v>
      </c>
    </row>
    <row r="165" spans="4:6" x14ac:dyDescent="0.25">
      <c r="D165" s="63" t="s">
        <v>116</v>
      </c>
      <c r="F165" s="73" t="s">
        <v>118</v>
      </c>
    </row>
    <row r="166" spans="4:6" x14ac:dyDescent="0.25">
      <c r="D166" s="63"/>
      <c r="F166" s="73" t="s">
        <v>118</v>
      </c>
    </row>
    <row r="167" spans="4:6" x14ac:dyDescent="0.25">
      <c r="D167" s="63" t="s">
        <v>116</v>
      </c>
      <c r="F167" s="73" t="s">
        <v>118</v>
      </c>
    </row>
    <row r="168" spans="4:6" x14ac:dyDescent="0.25">
      <c r="D168" s="63"/>
      <c r="F168" s="73" t="s">
        <v>118</v>
      </c>
    </row>
    <row r="169" spans="4:6" x14ac:dyDescent="0.25">
      <c r="D169" s="65" t="s">
        <v>118</v>
      </c>
      <c r="F169" s="73" t="s">
        <v>118</v>
      </c>
    </row>
    <row r="170" spans="4:6" x14ac:dyDescent="0.25">
      <c r="D170" s="65"/>
      <c r="F170" s="73" t="s">
        <v>118</v>
      </c>
    </row>
    <row r="171" spans="4:6" x14ac:dyDescent="0.25">
      <c r="D171" s="65" t="s">
        <v>118</v>
      </c>
      <c r="F171" s="73" t="s">
        <v>118</v>
      </c>
    </row>
    <row r="172" spans="4:6" x14ac:dyDescent="0.25">
      <c r="D172" s="65"/>
      <c r="F172" s="74" t="s">
        <v>117</v>
      </c>
    </row>
    <row r="173" spans="4:6" x14ac:dyDescent="0.25">
      <c r="D173" s="65" t="s">
        <v>118</v>
      </c>
      <c r="F173" s="74" t="s">
        <v>117</v>
      </c>
    </row>
    <row r="174" spans="4:6" x14ac:dyDescent="0.25">
      <c r="D174" s="65"/>
      <c r="F174" s="62" t="s">
        <v>115</v>
      </c>
    </row>
    <row r="175" spans="4:6" x14ac:dyDescent="0.25">
      <c r="D175" s="62" t="s">
        <v>115</v>
      </c>
      <c r="F175" s="59" t="s">
        <v>119</v>
      </c>
    </row>
    <row r="176" spans="4:6" x14ac:dyDescent="0.25">
      <c r="D176" s="62"/>
    </row>
    <row r="177" spans="4:4" x14ac:dyDescent="0.25">
      <c r="D177" s="62" t="s">
        <v>115</v>
      </c>
    </row>
    <row r="178" spans="4:4" x14ac:dyDescent="0.25">
      <c r="D178" s="62"/>
    </row>
    <row r="179" spans="4:4" x14ac:dyDescent="0.25">
      <c r="D179" s="62" t="s">
        <v>115</v>
      </c>
    </row>
    <row r="180" spans="4:4" x14ac:dyDescent="0.25">
      <c r="D180" s="62"/>
    </row>
    <row r="181" spans="4:4" x14ac:dyDescent="0.25">
      <c r="D181" s="62" t="s">
        <v>115</v>
      </c>
    </row>
    <row r="182" spans="4:4" x14ac:dyDescent="0.25">
      <c r="D182" s="62"/>
    </row>
    <row r="183" spans="4:4" x14ac:dyDescent="0.25">
      <c r="D183" s="62" t="s">
        <v>115</v>
      </c>
    </row>
    <row r="184" spans="4:4" x14ac:dyDescent="0.25">
      <c r="D184" s="62"/>
    </row>
    <row r="185" spans="4:4" x14ac:dyDescent="0.25">
      <c r="D185" s="62" t="s">
        <v>115</v>
      </c>
    </row>
    <row r="186" spans="4:4" x14ac:dyDescent="0.25">
      <c r="D186" s="62"/>
    </row>
    <row r="187" spans="4:4" x14ac:dyDescent="0.25">
      <c r="D187" s="67" t="s">
        <v>116</v>
      </c>
    </row>
    <row r="188" spans="4:4" x14ac:dyDescent="0.25">
      <c r="D188" s="67"/>
    </row>
    <row r="189" spans="4:4" x14ac:dyDescent="0.25">
      <c r="D189" s="67" t="s">
        <v>116</v>
      </c>
    </row>
    <row r="190" spans="4:4" x14ac:dyDescent="0.25">
      <c r="D190" s="67"/>
    </row>
    <row r="191" spans="4:4" x14ac:dyDescent="0.25">
      <c r="D191" s="67" t="s">
        <v>116</v>
      </c>
    </row>
    <row r="192" spans="4:4" x14ac:dyDescent="0.25">
      <c r="D192" s="67"/>
    </row>
    <row r="193" spans="4:4" x14ac:dyDescent="0.25">
      <c r="D193" s="67" t="s">
        <v>116</v>
      </c>
    </row>
    <row r="194" spans="4:4" x14ac:dyDescent="0.25">
      <c r="D194" s="67"/>
    </row>
    <row r="195" spans="4:4" x14ac:dyDescent="0.25">
      <c r="D195" s="62" t="s">
        <v>115</v>
      </c>
    </row>
    <row r="196" spans="4:4" x14ac:dyDescent="0.25">
      <c r="D196" s="62"/>
    </row>
    <row r="197" spans="4:4" x14ac:dyDescent="0.25">
      <c r="D197" s="62" t="s">
        <v>115</v>
      </c>
    </row>
    <row r="198" spans="4:4" x14ac:dyDescent="0.25">
      <c r="D198" s="62"/>
    </row>
    <row r="199" spans="4:4" x14ac:dyDescent="0.25">
      <c r="D199" s="62" t="s">
        <v>115</v>
      </c>
    </row>
    <row r="200" spans="4:4" x14ac:dyDescent="0.25">
      <c r="D200" s="62"/>
    </row>
    <row r="201" spans="4:4" x14ac:dyDescent="0.25">
      <c r="D201" s="62" t="s">
        <v>115</v>
      </c>
    </row>
    <row r="202" spans="4:4" x14ac:dyDescent="0.25">
      <c r="D202" s="62"/>
    </row>
    <row r="203" spans="4:4" x14ac:dyDescent="0.25">
      <c r="D203" s="68" t="s">
        <v>117</v>
      </c>
    </row>
    <row r="204" spans="4:4" x14ac:dyDescent="0.25">
      <c r="D204" s="68"/>
    </row>
    <row r="205" spans="4:4" x14ac:dyDescent="0.25">
      <c r="D205" s="68" t="s">
        <v>117</v>
      </c>
    </row>
    <row r="206" spans="4:4" x14ac:dyDescent="0.25">
      <c r="D206" s="68"/>
    </row>
    <row r="207" spans="4:4" x14ac:dyDescent="0.25">
      <c r="D207" s="69" t="s">
        <v>116</v>
      </c>
    </row>
    <row r="208" spans="4:4" x14ac:dyDescent="0.25">
      <c r="D208" s="69"/>
    </row>
    <row r="209" spans="4:4" x14ac:dyDescent="0.25">
      <c r="D209" s="62" t="s">
        <v>115</v>
      </c>
    </row>
    <row r="210" spans="4:4" x14ac:dyDescent="0.25">
      <c r="D210" s="62"/>
    </row>
    <row r="211" spans="4:4" x14ac:dyDescent="0.25">
      <c r="D211" s="62" t="s">
        <v>115</v>
      </c>
    </row>
    <row r="212" spans="4:4" x14ac:dyDescent="0.25">
      <c r="D212" s="62"/>
    </row>
    <row r="213" spans="4:4" x14ac:dyDescent="0.25">
      <c r="D213" s="62" t="s">
        <v>115</v>
      </c>
    </row>
    <row r="214" spans="4:4" x14ac:dyDescent="0.25">
      <c r="D214" s="62"/>
    </row>
    <row r="215" spans="4:4" x14ac:dyDescent="0.25">
      <c r="D215" s="62" t="s">
        <v>115</v>
      </c>
    </row>
    <row r="216" spans="4:4" x14ac:dyDescent="0.25">
      <c r="D216" s="62"/>
    </row>
    <row r="217" spans="4:4" x14ac:dyDescent="0.25">
      <c r="D217" s="62" t="s">
        <v>115</v>
      </c>
    </row>
    <row r="218" spans="4:4" x14ac:dyDescent="0.25">
      <c r="D218" s="62"/>
    </row>
    <row r="219" spans="4:4" x14ac:dyDescent="0.25">
      <c r="D219" s="63" t="s">
        <v>116</v>
      </c>
    </row>
    <row r="220" spans="4:4" x14ac:dyDescent="0.25">
      <c r="D220" s="63"/>
    </row>
    <row r="221" spans="4:4" x14ac:dyDescent="0.25">
      <c r="D221" s="63" t="s">
        <v>116</v>
      </c>
    </row>
    <row r="222" spans="4:4" x14ac:dyDescent="0.25">
      <c r="D222" s="63"/>
    </row>
    <row r="223" spans="4:4" x14ac:dyDescent="0.25">
      <c r="D223" s="63" t="s">
        <v>116</v>
      </c>
    </row>
    <row r="224" spans="4:4" x14ac:dyDescent="0.25">
      <c r="D224" s="63"/>
    </row>
    <row r="225" spans="4:4" x14ac:dyDescent="0.25">
      <c r="D225" s="63" t="s">
        <v>116</v>
      </c>
    </row>
    <row r="226" spans="4:4" x14ac:dyDescent="0.25">
      <c r="D226" s="63"/>
    </row>
    <row r="227" spans="4:4" x14ac:dyDescent="0.25">
      <c r="D227" s="70" t="s">
        <v>118</v>
      </c>
    </row>
    <row r="228" spans="4:4" x14ac:dyDescent="0.25">
      <c r="D228" s="70"/>
    </row>
    <row r="229" spans="4:4" x14ac:dyDescent="0.25">
      <c r="D229" s="70" t="s">
        <v>118</v>
      </c>
    </row>
    <row r="230" spans="4:4" x14ac:dyDescent="0.25">
      <c r="D230" s="70"/>
    </row>
    <row r="231" spans="4:4" x14ac:dyDescent="0.25">
      <c r="D231" s="70" t="s">
        <v>118</v>
      </c>
    </row>
    <row r="232" spans="4:4" x14ac:dyDescent="0.25">
      <c r="D232" s="70"/>
    </row>
    <row r="233" spans="4:4" x14ac:dyDescent="0.25">
      <c r="D233" s="70" t="s">
        <v>118</v>
      </c>
    </row>
    <row r="234" spans="4:4" x14ac:dyDescent="0.25">
      <c r="D234" s="70"/>
    </row>
    <row r="235" spans="4:4" x14ac:dyDescent="0.25">
      <c r="D235" s="70" t="s">
        <v>118</v>
      </c>
    </row>
    <row r="236" spans="4:4" x14ac:dyDescent="0.25">
      <c r="D236" s="70"/>
    </row>
    <row r="237" spans="4:4" x14ac:dyDescent="0.25">
      <c r="D237" s="70" t="s">
        <v>118</v>
      </c>
    </row>
    <row r="238" spans="4:4" x14ac:dyDescent="0.25">
      <c r="D238" s="70"/>
    </row>
    <row r="239" spans="4:4" x14ac:dyDescent="0.25">
      <c r="D239" s="67" t="s">
        <v>116</v>
      </c>
    </row>
    <row r="240" spans="4:4" x14ac:dyDescent="0.25">
      <c r="D240" s="67"/>
    </row>
    <row r="241" spans="4:4" x14ac:dyDescent="0.25">
      <c r="D241" s="62" t="s">
        <v>115</v>
      </c>
    </row>
    <row r="242" spans="4:4" x14ac:dyDescent="0.25">
      <c r="D242" s="62"/>
    </row>
    <row r="243" spans="4:4" x14ac:dyDescent="0.25">
      <c r="D243" s="70" t="s">
        <v>118</v>
      </c>
    </row>
    <row r="244" spans="4:4" x14ac:dyDescent="0.25">
      <c r="D244" s="70"/>
    </row>
    <row r="245" spans="4:4" x14ac:dyDescent="0.25">
      <c r="D245" s="71" t="s">
        <v>117</v>
      </c>
    </row>
    <row r="246" spans="4:4" x14ac:dyDescent="0.25">
      <c r="D246" s="71"/>
    </row>
    <row r="247" spans="4:4" x14ac:dyDescent="0.25">
      <c r="D247" s="71" t="s">
        <v>117</v>
      </c>
    </row>
    <row r="248" spans="4:4" x14ac:dyDescent="0.25">
      <c r="D248" s="71"/>
    </row>
    <row r="249" spans="4:4" x14ac:dyDescent="0.25">
      <c r="D249" s="71" t="s">
        <v>117</v>
      </c>
    </row>
    <row r="250" spans="4:4" x14ac:dyDescent="0.25">
      <c r="D250" s="71"/>
    </row>
    <row r="251" spans="4:4" x14ac:dyDescent="0.25">
      <c r="D251" s="71" t="s">
        <v>117</v>
      </c>
    </row>
    <row r="252" spans="4:4" x14ac:dyDescent="0.25">
      <c r="D252" s="71"/>
    </row>
    <row r="253" spans="4:4" x14ac:dyDescent="0.25">
      <c r="D253" s="72" t="s">
        <v>114</v>
      </c>
    </row>
    <row r="254" spans="4:4" x14ac:dyDescent="0.25">
      <c r="D254" s="72"/>
    </row>
    <row r="255" spans="4:4" x14ac:dyDescent="0.25">
      <c r="D255" s="72" t="s">
        <v>114</v>
      </c>
    </row>
    <row r="256" spans="4:4" x14ac:dyDescent="0.25">
      <c r="D256" s="72"/>
    </row>
    <row r="257" spans="4:4" x14ac:dyDescent="0.25">
      <c r="D257" s="72" t="s">
        <v>114</v>
      </c>
    </row>
    <row r="258" spans="4:4" x14ac:dyDescent="0.25">
      <c r="D258" s="72"/>
    </row>
    <row r="259" spans="4:4" x14ac:dyDescent="0.25">
      <c r="D259" s="72" t="s">
        <v>114</v>
      </c>
    </row>
    <row r="260" spans="4:4" x14ac:dyDescent="0.25">
      <c r="D260" s="72"/>
    </row>
    <row r="261" spans="4:4" x14ac:dyDescent="0.25">
      <c r="D261" s="72" t="s">
        <v>114</v>
      </c>
    </row>
    <row r="262" spans="4:4" x14ac:dyDescent="0.25">
      <c r="D262" s="72"/>
    </row>
    <row r="263" spans="4:4" x14ac:dyDescent="0.25">
      <c r="D263" s="72" t="s">
        <v>114</v>
      </c>
    </row>
    <row r="264" spans="4:4" x14ac:dyDescent="0.25">
      <c r="D264" s="72"/>
    </row>
    <row r="265" spans="4:4" x14ac:dyDescent="0.25">
      <c r="D265" s="72" t="s">
        <v>114</v>
      </c>
    </row>
    <row r="266" spans="4:4" x14ac:dyDescent="0.25">
      <c r="D266" s="72"/>
    </row>
    <row r="267" spans="4:4" x14ac:dyDescent="0.25">
      <c r="D267" s="72" t="s">
        <v>114</v>
      </c>
    </row>
    <row r="268" spans="4:4" x14ac:dyDescent="0.25">
      <c r="D268" s="72"/>
    </row>
    <row r="269" spans="4:4" x14ac:dyDescent="0.25">
      <c r="D269" s="72" t="s">
        <v>114</v>
      </c>
    </row>
    <row r="270" spans="4:4" x14ac:dyDescent="0.25">
      <c r="D270" s="72"/>
    </row>
    <row r="271" spans="4:4" x14ac:dyDescent="0.25">
      <c r="D271" s="72" t="s">
        <v>114</v>
      </c>
    </row>
    <row r="272" spans="4:4" x14ac:dyDescent="0.25">
      <c r="D272" s="72"/>
    </row>
    <row r="273" spans="4:4" x14ac:dyDescent="0.25">
      <c r="D273" s="72" t="s">
        <v>114</v>
      </c>
    </row>
    <row r="274" spans="4:4" x14ac:dyDescent="0.25">
      <c r="D274" s="72"/>
    </row>
    <row r="275" spans="4:4" x14ac:dyDescent="0.25">
      <c r="D275" s="72" t="s">
        <v>114</v>
      </c>
    </row>
    <row r="276" spans="4:4" x14ac:dyDescent="0.25">
      <c r="D276" s="72"/>
    </row>
    <row r="277" spans="4:4" x14ac:dyDescent="0.25">
      <c r="D277" s="72" t="s">
        <v>114</v>
      </c>
    </row>
    <row r="278" spans="4:4" x14ac:dyDescent="0.25">
      <c r="D278" s="72"/>
    </row>
    <row r="279" spans="4:4" x14ac:dyDescent="0.25">
      <c r="D279" s="72" t="s">
        <v>114</v>
      </c>
    </row>
    <row r="280" spans="4:4" x14ac:dyDescent="0.25">
      <c r="D280" s="72"/>
    </row>
    <row r="281" spans="4:4" x14ac:dyDescent="0.25">
      <c r="D281" s="72" t="s">
        <v>114</v>
      </c>
    </row>
    <row r="282" spans="4:4" x14ac:dyDescent="0.25">
      <c r="D282" s="72"/>
    </row>
    <row r="283" spans="4:4" x14ac:dyDescent="0.25">
      <c r="D283" s="72" t="s">
        <v>114</v>
      </c>
    </row>
    <row r="284" spans="4:4" x14ac:dyDescent="0.25">
      <c r="D284" s="72"/>
    </row>
    <row r="285" spans="4:4" x14ac:dyDescent="0.25">
      <c r="D285" s="72" t="s">
        <v>114</v>
      </c>
    </row>
    <row r="286" spans="4:4" x14ac:dyDescent="0.25">
      <c r="D286" s="72"/>
    </row>
    <row r="287" spans="4:4" x14ac:dyDescent="0.25">
      <c r="D287" s="72" t="s">
        <v>114</v>
      </c>
    </row>
    <row r="288" spans="4:4" x14ac:dyDescent="0.25">
      <c r="D288" s="72"/>
    </row>
    <row r="289" spans="4:4" x14ac:dyDescent="0.25">
      <c r="D289" s="73" t="s">
        <v>118</v>
      </c>
    </row>
    <row r="290" spans="4:4" x14ac:dyDescent="0.25">
      <c r="D290" s="73"/>
    </row>
    <row r="291" spans="4:4" x14ac:dyDescent="0.25">
      <c r="D291" s="73" t="s">
        <v>118</v>
      </c>
    </row>
    <row r="292" spans="4:4" x14ac:dyDescent="0.25">
      <c r="D292" s="73"/>
    </row>
    <row r="293" spans="4:4" x14ac:dyDescent="0.25">
      <c r="D293" s="73" t="s">
        <v>118</v>
      </c>
    </row>
    <row r="294" spans="4:4" x14ac:dyDescent="0.25">
      <c r="D294" s="73"/>
    </row>
    <row r="295" spans="4:4" x14ac:dyDescent="0.25">
      <c r="D295" s="73" t="s">
        <v>118</v>
      </c>
    </row>
    <row r="296" spans="4:4" x14ac:dyDescent="0.25">
      <c r="D296" s="73"/>
    </row>
    <row r="297" spans="4:4" x14ac:dyDescent="0.25">
      <c r="D297" s="73" t="s">
        <v>118</v>
      </c>
    </row>
    <row r="298" spans="4:4" x14ac:dyDescent="0.25">
      <c r="D298" s="73"/>
    </row>
    <row r="299" spans="4:4" x14ac:dyDescent="0.25">
      <c r="D299" s="73" t="s">
        <v>118</v>
      </c>
    </row>
    <row r="300" spans="4:4" x14ac:dyDescent="0.25">
      <c r="D300" s="73"/>
    </row>
    <row r="301" spans="4:4" x14ac:dyDescent="0.25">
      <c r="D301" s="73" t="s">
        <v>118</v>
      </c>
    </row>
    <row r="302" spans="4:4" x14ac:dyDescent="0.25">
      <c r="D302" s="73"/>
    </row>
    <row r="303" spans="4:4" x14ac:dyDescent="0.25">
      <c r="D303" s="73" t="s">
        <v>118</v>
      </c>
    </row>
    <row r="304" spans="4:4" x14ac:dyDescent="0.25">
      <c r="D304" s="73"/>
    </row>
    <row r="305" spans="4:4" x14ac:dyDescent="0.25">
      <c r="D305" s="73" t="s">
        <v>118</v>
      </c>
    </row>
    <row r="306" spans="4:4" x14ac:dyDescent="0.25">
      <c r="D306" s="73"/>
    </row>
    <row r="307" spans="4:4" x14ac:dyDescent="0.25">
      <c r="D307" s="73" t="s">
        <v>118</v>
      </c>
    </row>
    <row r="308" spans="4:4" x14ac:dyDescent="0.25">
      <c r="D308" s="73"/>
    </row>
    <row r="309" spans="4:4" x14ac:dyDescent="0.25">
      <c r="D309" s="73" t="s">
        <v>118</v>
      </c>
    </row>
    <row r="310" spans="4:4" x14ac:dyDescent="0.25">
      <c r="D310" s="73"/>
    </row>
    <row r="311" spans="4:4" x14ac:dyDescent="0.25">
      <c r="D311" s="59" t="s">
        <v>119</v>
      </c>
    </row>
    <row r="312" spans="4:4" x14ac:dyDescent="0.25">
      <c r="D312" s="59"/>
    </row>
    <row r="313" spans="4:4" x14ac:dyDescent="0.25">
      <c r="D313" s="58" t="s">
        <v>119</v>
      </c>
    </row>
    <row r="314" spans="4:4" x14ac:dyDescent="0.25">
      <c r="D314" s="58"/>
    </row>
    <row r="315" spans="4:4" x14ac:dyDescent="0.25">
      <c r="D315" s="59"/>
    </row>
    <row r="316" spans="4:4" x14ac:dyDescent="0.25">
      <c r="D316" s="59" t="s">
        <v>119</v>
      </c>
    </row>
    <row r="317" spans="4:4" x14ac:dyDescent="0.25">
      <c r="D317" s="59"/>
    </row>
    <row r="318" spans="4:4" x14ac:dyDescent="0.25">
      <c r="D318" s="59" t="s">
        <v>119</v>
      </c>
    </row>
    <row r="319" spans="4:4" x14ac:dyDescent="0.25">
      <c r="D319" s="59"/>
    </row>
    <row r="320" spans="4:4" x14ac:dyDescent="0.25">
      <c r="D320" s="59" t="s">
        <v>119</v>
      </c>
    </row>
    <row r="321" spans="4:4" x14ac:dyDescent="0.25">
      <c r="D321" s="59"/>
    </row>
    <row r="322" spans="4:4" x14ac:dyDescent="0.25">
      <c r="D322" s="59" t="s">
        <v>119</v>
      </c>
    </row>
    <row r="323" spans="4:4" x14ac:dyDescent="0.25">
      <c r="D323" s="59"/>
    </row>
    <row r="324" spans="4:4" x14ac:dyDescent="0.25">
      <c r="D324" s="59" t="s">
        <v>119</v>
      </c>
    </row>
    <row r="325" spans="4:4" x14ac:dyDescent="0.25">
      <c r="D325" s="59"/>
    </row>
    <row r="326" spans="4:4" x14ac:dyDescent="0.25">
      <c r="D326" s="59" t="s">
        <v>119</v>
      </c>
    </row>
    <row r="327" spans="4:4" x14ac:dyDescent="0.25">
      <c r="D327" s="59"/>
    </row>
    <row r="328" spans="4:4" x14ac:dyDescent="0.25">
      <c r="D328" s="59" t="s">
        <v>119</v>
      </c>
    </row>
    <row r="329" spans="4:4" x14ac:dyDescent="0.25">
      <c r="D329" s="59"/>
    </row>
    <row r="330" spans="4:4" x14ac:dyDescent="0.25">
      <c r="D330" s="59" t="s">
        <v>119</v>
      </c>
    </row>
    <row r="331" spans="4:4" x14ac:dyDescent="0.25">
      <c r="D331" s="59"/>
    </row>
    <row r="332" spans="4:4" x14ac:dyDescent="0.25">
      <c r="D332" s="59" t="s">
        <v>119</v>
      </c>
    </row>
    <row r="333" spans="4:4" x14ac:dyDescent="0.25">
      <c r="D333" s="59"/>
    </row>
    <row r="334" spans="4:4" x14ac:dyDescent="0.25">
      <c r="D334" s="59" t="s">
        <v>119</v>
      </c>
    </row>
    <row r="335" spans="4:4" x14ac:dyDescent="0.25">
      <c r="D335" s="59"/>
    </row>
    <row r="336" spans="4:4" x14ac:dyDescent="0.25">
      <c r="D336" s="73" t="s">
        <v>118</v>
      </c>
    </row>
    <row r="337" spans="4:4" x14ac:dyDescent="0.25">
      <c r="D337" s="73"/>
    </row>
    <row r="338" spans="4:4" x14ac:dyDescent="0.25">
      <c r="D338" s="73" t="s">
        <v>118</v>
      </c>
    </row>
    <row r="339" spans="4:4" x14ac:dyDescent="0.25">
      <c r="D339" s="73"/>
    </row>
    <row r="340" spans="4:4" x14ac:dyDescent="0.25">
      <c r="D340" s="73" t="s">
        <v>118</v>
      </c>
    </row>
    <row r="341" spans="4:4" x14ac:dyDescent="0.25">
      <c r="D341" s="73"/>
    </row>
    <row r="342" spans="4:4" x14ac:dyDescent="0.25">
      <c r="D342" s="73" t="s">
        <v>118</v>
      </c>
    </row>
    <row r="343" spans="4:4" x14ac:dyDescent="0.25">
      <c r="D343" s="73"/>
    </row>
    <row r="344" spans="4:4" x14ac:dyDescent="0.25">
      <c r="D344" s="73" t="s">
        <v>118</v>
      </c>
    </row>
    <row r="345" spans="4:4" x14ac:dyDescent="0.25">
      <c r="D345" s="73"/>
    </row>
    <row r="346" spans="4:4" x14ac:dyDescent="0.25">
      <c r="D346" s="73" t="s">
        <v>118</v>
      </c>
    </row>
    <row r="347" spans="4:4" x14ac:dyDescent="0.25">
      <c r="D347" s="73"/>
    </row>
    <row r="348" spans="4:4" x14ac:dyDescent="0.25">
      <c r="D348" s="73" t="s">
        <v>118</v>
      </c>
    </row>
    <row r="349" spans="4:4" x14ac:dyDescent="0.25">
      <c r="D349" s="73"/>
    </row>
    <row r="350" spans="4:4" x14ac:dyDescent="0.25">
      <c r="D350" s="73" t="s">
        <v>118</v>
      </c>
    </row>
    <row r="351" spans="4:4" x14ac:dyDescent="0.25">
      <c r="D351" s="73"/>
    </row>
    <row r="352" spans="4:4" x14ac:dyDescent="0.25">
      <c r="D352" s="73" t="s">
        <v>118</v>
      </c>
    </row>
    <row r="353" spans="4:4" x14ac:dyDescent="0.25">
      <c r="D353" s="73"/>
    </row>
    <row r="354" spans="4:4" x14ac:dyDescent="0.25">
      <c r="D354" s="73" t="s">
        <v>118</v>
      </c>
    </row>
    <row r="355" spans="4:4" x14ac:dyDescent="0.25">
      <c r="D355" s="73"/>
    </row>
    <row r="356" spans="4:4" x14ac:dyDescent="0.25">
      <c r="D356" s="73" t="s">
        <v>118</v>
      </c>
    </row>
    <row r="357" spans="4:4" x14ac:dyDescent="0.25">
      <c r="D357" s="73"/>
    </row>
    <row r="358" spans="4:4" x14ac:dyDescent="0.25">
      <c r="D358" s="73" t="s">
        <v>118</v>
      </c>
    </row>
    <row r="359" spans="4:4" x14ac:dyDescent="0.25">
      <c r="D359" s="73"/>
    </row>
    <row r="360" spans="4:4" x14ac:dyDescent="0.25">
      <c r="D360" s="73" t="s">
        <v>118</v>
      </c>
    </row>
    <row r="361" spans="4:4" x14ac:dyDescent="0.25">
      <c r="D361" s="73"/>
    </row>
    <row r="362" spans="4:4" x14ac:dyDescent="0.25">
      <c r="D362" s="74" t="s">
        <v>117</v>
      </c>
    </row>
    <row r="363" spans="4:4" x14ac:dyDescent="0.25">
      <c r="D363" s="74"/>
    </row>
    <row r="364" spans="4:4" x14ac:dyDescent="0.25">
      <c r="D364" s="74" t="s">
        <v>117</v>
      </c>
    </row>
    <row r="365" spans="4:4" x14ac:dyDescent="0.25">
      <c r="D365" s="74"/>
    </row>
    <row r="366" spans="4:4" x14ac:dyDescent="0.25">
      <c r="D366" s="62" t="s">
        <v>115</v>
      </c>
    </row>
    <row r="367" spans="4:4" x14ac:dyDescent="0.25">
      <c r="D367" s="62"/>
    </row>
    <row r="368" spans="4:4" x14ac:dyDescent="0.25">
      <c r="D368" s="59" t="s">
        <v>119</v>
      </c>
    </row>
    <row r="369" spans="4:4" x14ac:dyDescent="0.25">
      <c r="D369" s="5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15EB-910F-4F37-AC9E-1A450EE6D318}">
  <dimension ref="B2:E19"/>
  <sheetViews>
    <sheetView zoomScale="70" zoomScaleNormal="70" workbookViewId="0">
      <selection activeCell="F12" sqref="F12"/>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60" t="s">
        <v>49</v>
      </c>
      <c r="C2" s="161"/>
      <c r="D2" s="161"/>
      <c r="E2" s="159"/>
    </row>
    <row r="3" spans="2:5" x14ac:dyDescent="0.25">
      <c r="B3" s="39" t="s">
        <v>31</v>
      </c>
      <c r="C3" s="39" t="s">
        <v>50</v>
      </c>
      <c r="D3" s="41" t="s">
        <v>47</v>
      </c>
      <c r="E3" s="159"/>
    </row>
    <row r="4" spans="2:5" ht="21" x14ac:dyDescent="0.25">
      <c r="B4" s="157" t="s">
        <v>32</v>
      </c>
      <c r="C4" s="46">
        <v>1</v>
      </c>
      <c r="D4" s="44" t="s">
        <v>52</v>
      </c>
      <c r="E4" s="159"/>
    </row>
    <row r="5" spans="2:5" ht="21" x14ac:dyDescent="0.25">
      <c r="B5" s="158"/>
      <c r="C5" s="47">
        <v>2</v>
      </c>
      <c r="D5" s="45" t="s">
        <v>33</v>
      </c>
      <c r="E5" s="159"/>
    </row>
    <row r="6" spans="2:5" ht="21" x14ac:dyDescent="0.25">
      <c r="B6" s="157" t="s">
        <v>34</v>
      </c>
      <c r="C6" s="47">
        <v>3</v>
      </c>
      <c r="D6" s="45" t="s">
        <v>35</v>
      </c>
      <c r="E6" s="159"/>
    </row>
    <row r="7" spans="2:5" ht="21" x14ac:dyDescent="0.25">
      <c r="B7" s="158"/>
      <c r="C7" s="47">
        <v>4</v>
      </c>
      <c r="D7" s="45" t="s">
        <v>36</v>
      </c>
      <c r="E7" s="159"/>
    </row>
    <row r="8" spans="2:5" ht="21" x14ac:dyDescent="0.25">
      <c r="B8" s="157" t="s">
        <v>37</v>
      </c>
      <c r="C8" s="46">
        <v>5</v>
      </c>
      <c r="D8" s="45" t="s">
        <v>38</v>
      </c>
      <c r="E8" s="159"/>
    </row>
    <row r="9" spans="2:5" ht="21" x14ac:dyDescent="0.25">
      <c r="B9" s="162"/>
      <c r="C9" s="47">
        <v>6</v>
      </c>
      <c r="D9" s="44" t="s">
        <v>51</v>
      </c>
      <c r="E9" s="159"/>
    </row>
    <row r="10" spans="2:5" ht="21" x14ac:dyDescent="0.25">
      <c r="B10" s="162"/>
      <c r="C10" s="47">
        <v>7</v>
      </c>
      <c r="D10" s="44" t="s">
        <v>58</v>
      </c>
      <c r="E10" s="159"/>
    </row>
    <row r="11" spans="2:5" ht="21" x14ac:dyDescent="0.25">
      <c r="B11" s="162"/>
      <c r="C11" s="47">
        <v>8</v>
      </c>
      <c r="D11" s="44" t="s">
        <v>55</v>
      </c>
      <c r="E11" s="159"/>
    </row>
    <row r="12" spans="2:5" ht="36.75" customHeight="1" x14ac:dyDescent="0.25">
      <c r="B12" s="162"/>
      <c r="C12" s="46">
        <v>9</v>
      </c>
      <c r="D12" s="44" t="s">
        <v>54</v>
      </c>
      <c r="E12" s="159"/>
    </row>
    <row r="13" spans="2:5" ht="21" x14ac:dyDescent="0.25">
      <c r="B13" s="162"/>
      <c r="C13" s="47">
        <v>10</v>
      </c>
      <c r="D13" s="44" t="s">
        <v>56</v>
      </c>
      <c r="E13" s="159"/>
    </row>
    <row r="14" spans="2:5" ht="21" x14ac:dyDescent="0.25">
      <c r="B14" s="158"/>
      <c r="C14" s="47">
        <v>11</v>
      </c>
      <c r="D14" s="44" t="s">
        <v>57</v>
      </c>
      <c r="E14" s="159"/>
    </row>
    <row r="15" spans="2:5" ht="31.5" x14ac:dyDescent="0.25">
      <c r="B15" s="40" t="s">
        <v>39</v>
      </c>
      <c r="C15" s="47">
        <v>12</v>
      </c>
      <c r="D15" s="44" t="s">
        <v>40</v>
      </c>
      <c r="E15" s="159"/>
    </row>
    <row r="16" spans="2:5" ht="21" x14ac:dyDescent="0.25">
      <c r="B16" s="157" t="s">
        <v>41</v>
      </c>
      <c r="C16" s="46">
        <v>13</v>
      </c>
      <c r="D16" s="45" t="s">
        <v>42</v>
      </c>
      <c r="E16" s="159"/>
    </row>
    <row r="17" spans="2:5" ht="21" x14ac:dyDescent="0.25">
      <c r="B17" s="158"/>
      <c r="C17" s="47">
        <v>14</v>
      </c>
      <c r="D17" s="44" t="s">
        <v>53</v>
      </c>
      <c r="E17" s="159"/>
    </row>
    <row r="18" spans="2:5" ht="38.25" x14ac:dyDescent="0.25">
      <c r="B18" s="40" t="s">
        <v>43</v>
      </c>
      <c r="C18" s="47">
        <v>15</v>
      </c>
      <c r="D18" s="44" t="s">
        <v>48</v>
      </c>
      <c r="E18" s="159"/>
    </row>
    <row r="19" spans="2:5" ht="25.5" x14ac:dyDescent="0.25">
      <c r="B19" s="40" t="s">
        <v>45</v>
      </c>
      <c r="C19" s="47">
        <v>16</v>
      </c>
      <c r="D19" s="45" t="s">
        <v>46</v>
      </c>
      <c r="E19" s="159"/>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ACCIÓN</vt:lpstr>
      <vt:lpstr>Hoja2</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2019-01-31T19:39:36Z</cp:lastPrinted>
  <dcterms:created xsi:type="dcterms:W3CDTF">2018-01-29T14:53:07Z</dcterms:created>
  <dcterms:modified xsi:type="dcterms:W3CDTF">2019-08-01T14:16:53Z</dcterms:modified>
</cp:coreProperties>
</file>