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.UACT\Desktop\Soportes Planeacion\Planes de Accion a Junio\"/>
    </mc:Choice>
  </mc:AlternateContent>
  <bookViews>
    <workbookView xWindow="0" yWindow="0" windowWidth="21600" windowHeight="9210"/>
  </bookViews>
  <sheets>
    <sheet name="Plan_Accion_Planeacion" sheetId="1" r:id="rId1"/>
    <sheet name="Listas" sheetId="2" state="hidden" r:id="rId2"/>
  </sheets>
  <externalReferences>
    <externalReference r:id="rId3"/>
  </externalReferences>
  <definedNames>
    <definedName name="_xlnm._FilterDatabase" localSheetId="0" hidden="1">Plan_Accion_Planeacion!$A$10:$AT$10</definedName>
    <definedName name="Administrativo">Listas!$A$32:$A$36</definedName>
    <definedName name="adminstrativo">[1]Listas!$A$32:$A$36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8" i="1" l="1"/>
  <c r="AC38" i="1"/>
  <c r="AR37" i="1"/>
  <c r="AC37" i="1"/>
  <c r="AR36" i="1"/>
  <c r="AR35" i="1"/>
  <c r="AR34" i="1"/>
  <c r="AC34" i="1"/>
  <c r="AR33" i="1"/>
  <c r="AC33" i="1"/>
  <c r="AR32" i="1"/>
  <c r="AC32" i="1"/>
  <c r="C32" i="1"/>
  <c r="C42" i="1" l="1"/>
  <c r="C39" i="1"/>
  <c r="C45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C31" i="1"/>
  <c r="C28" i="1"/>
  <c r="C25" i="1"/>
  <c r="AR24" i="1" l="1"/>
  <c r="AR23" i="1"/>
  <c r="AR22" i="1"/>
  <c r="AR19" i="1"/>
  <c r="AR18" i="1"/>
  <c r="AR17" i="1"/>
  <c r="AR16" i="1"/>
  <c r="AR15" i="1"/>
  <c r="AR14" i="1"/>
  <c r="AR13" i="1"/>
  <c r="AR12" i="1"/>
  <c r="AR11" i="1"/>
  <c r="AC19" i="1"/>
  <c r="AC18" i="1"/>
  <c r="AC17" i="1"/>
  <c r="AC16" i="1"/>
  <c r="AC15" i="1"/>
  <c r="AC14" i="1"/>
  <c r="AC13" i="1"/>
  <c r="AC12" i="1"/>
  <c r="AC11" i="1"/>
  <c r="C22" i="1" l="1"/>
  <c r="C17" i="1"/>
  <c r="C14" i="1"/>
  <c r="C12" i="1"/>
  <c r="C11" i="1"/>
</calcChain>
</file>

<file path=xl/sharedStrings.xml><?xml version="1.0" encoding="utf-8"?>
<sst xmlns="http://schemas.openxmlformats.org/spreadsheetml/2006/main" count="230" uniqueCount="149">
  <si>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</si>
  <si>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</si>
  <si>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</si>
  <si>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</si>
  <si>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</si>
  <si>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</si>
  <si>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</si>
  <si>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</si>
  <si>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</si>
  <si>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</si>
  <si>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</si>
  <si>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</si>
  <si>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</si>
  <si>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</si>
  <si>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</si>
  <si>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</si>
  <si>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</si>
  <si>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</si>
  <si>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</si>
  <si>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</si>
  <si>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</si>
  <si>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</si>
  <si>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</si>
  <si>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</si>
  <si>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</si>
  <si>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</si>
  <si>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</si>
  <si>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</si>
  <si>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</si>
  <si>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</si>
  <si>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</si>
  <si>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</si>
  <si>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</si>
  <si>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</si>
  <si>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</si>
  <si>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</si>
  <si>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</si>
  <si>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</si>
  <si>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</si>
  <si>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</si>
  <si>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</si>
  <si>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</si>
  <si>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</si>
  <si>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</si>
  <si>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</si>
  <si>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</si>
  <si>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</si>
  <si>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</si>
  <si>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</si>
  <si>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</si>
  <si>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</si>
  <si>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</si>
  <si>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</si>
  <si>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</si>
  <si>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</si>
  <si>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</si>
  <si>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</si>
  <si>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</si>
  <si>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</si>
  <si>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</si>
  <si>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</si>
  <si>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</si>
  <si>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</si>
  <si>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</si>
  <si>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</si>
  <si>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</si>
  <si>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</si>
  <si>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</si>
  <si>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</si>
  <si>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</si>
  <si>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</si>
  <si>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</si>
  <si>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</si>
  <si>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</si>
  <si>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</si>
  <si>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</si>
  <si>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</si>
  <si>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Plan Estratégico</t>
  </si>
  <si>
    <t>Página Web</t>
  </si>
  <si>
    <t>Actualizar y publicar el Plan Estratégico</t>
  </si>
  <si>
    <t>Plan de Acción Institucional</t>
  </si>
  <si>
    <t>Hacer seguimiento al Plan de Acción Institucional</t>
  </si>
  <si>
    <t>Elaborar y publicar el Plan de Acción Institucional</t>
  </si>
  <si>
    <t>Proyectos de Inversión</t>
  </si>
  <si>
    <t>Actualizar los proyectos de inversión vigentes</t>
  </si>
  <si>
    <t>SUIFP</t>
  </si>
  <si>
    <t>Realizar los trámites presupuestales requeridos</t>
  </si>
  <si>
    <t>Hacer seguimiento a los proyectos de inversión</t>
  </si>
  <si>
    <t>SPI</t>
  </si>
  <si>
    <t>Solicitar el diligenciamiento de los formularios (circular externa Ministerio de Hacienda)</t>
  </si>
  <si>
    <t>Solicitar la distribución del techo presupuestal de inversión</t>
  </si>
  <si>
    <t>Efectuar la consolidación de la porgramación presupuestal en SIIF Nación</t>
  </si>
  <si>
    <t>Preparar la justificación del anteproyecto 2018</t>
  </si>
  <si>
    <t>Consolidar el informe y presentarlo a la Dirección de la ART</t>
  </si>
  <si>
    <t>Publicación del informe de gestión de la ART en pagina web</t>
  </si>
  <si>
    <t>Informe de Gestión 2018</t>
  </si>
  <si>
    <t>Informe de Rendición de Cuentas</t>
  </si>
  <si>
    <t>Informe al Congreso de la Republica</t>
  </si>
  <si>
    <t>Solicitar a las dependencias la información de la gestión adelantada en el 2017-2018</t>
  </si>
  <si>
    <t>Anteproyecto de Inversión 2019</t>
  </si>
  <si>
    <t>Plan Anual de Adquisiciones 2018</t>
  </si>
  <si>
    <t>Remisión del Informe al Congreso de la Republica al DNP</t>
  </si>
  <si>
    <t>Remisión del Informe de Rendición de Cuentas 2017-2018 al Ministerio de Agricultura y Desarrollo Rural</t>
  </si>
  <si>
    <t>Consolidar la información de las necesidades recibidas y publicar en la pagina web de SECOP</t>
  </si>
  <si>
    <t>Correo Electrónico / Documento Digital</t>
  </si>
  <si>
    <t>Pagina WEB</t>
  </si>
  <si>
    <t>Correo Electrónico / Documento Digital / Pagina WEB SECOP</t>
  </si>
  <si>
    <t>Actividades de coordinacion y apoyo para la adecuación e implementación   del MIPG - ART</t>
  </si>
  <si>
    <t xml:space="preserve">Proyectar y presentar el acto Administrativo para crear el Comité Institucional de Gestión y desempeño </t>
  </si>
  <si>
    <t>Proyecto de Resolución presentada a la Alta Dirección para revisión y aprobación</t>
  </si>
  <si>
    <t>Diseñar y socializar documentos para la implementación del MIPG -ART</t>
  </si>
  <si>
    <t xml:space="preserve">Cronograma de actividades propuesto por Planeación
Presentaciones Power Point para socialización (MIPG y Riesgos, entre otros)
Reuniones y presentaciones del nuevo modelo al Comité y responsables de Dimensiones 
Reuniones socialización Política y metodología Administración de Riesgos 
</t>
  </si>
  <si>
    <t xml:space="preserve">Coordinar y apoyar a los Grupos en el Autodiagnóstico Institucional del MIPG   </t>
  </si>
  <si>
    <t>Encuestas de autodiagnóstico consolidadas</t>
  </si>
  <si>
    <t xml:space="preserve">Consolidar y analizar información del autodiagnóstico para identificar las brechas </t>
  </si>
  <si>
    <t>Documento consolidado resultado del análisis del autodiagnóstico por Dimensión</t>
  </si>
  <si>
    <t xml:space="preserve">Apoyar a los Grupos en la construcción del Plan de adecuación del MIPG </t>
  </si>
  <si>
    <t xml:space="preserve">Registros de asistencias y correos electrónicos, </t>
  </si>
  <si>
    <t>Apoyar a los Líderes de Proceso en la Gestión de riesgos (identificación, valoración y Planes de manejo de riesgos)</t>
  </si>
  <si>
    <t xml:space="preserve">Registros de asistencias 
Matrices y mapas de riesgo de Proceso y Corrupción
</t>
  </si>
  <si>
    <t>Apoyar la consolidación y seguimiento del Plan de adecuación del MIPG de las Dimensiones</t>
  </si>
  <si>
    <t>Informes de seguimiento a las actividades propuestas para la implementación y adecuación del MIPG y riesgos</t>
  </si>
  <si>
    <t xml:space="preserve">Actualizaciones de la cartografía hecha en campo con respécto a la nucleación, nuevos resguardos y/o veredas </t>
  </si>
  <si>
    <t>A aprtir de los talleres de socialización a las rregionales, actualizar los atributos de cada zona</t>
  </si>
  <si>
    <t xml:space="preserve">Hacer acompañamiento de campo </t>
  </si>
  <si>
    <t>Solicitar a las dependencias la información de la gestión adelantada en el 2018</t>
  </si>
  <si>
    <t xml:space="preserve">Mantener actualizada  la base de datos geográfica junto con la actualización de la GEODTABASE para la implementación de la cartografía de los PDET de la ART </t>
  </si>
  <si>
    <t>Seguimiento a Indicadores de Gestión</t>
  </si>
  <si>
    <t xml:space="preserve">Tablero de Indicadores de gestión </t>
  </si>
  <si>
    <t xml:space="preserve">Publicación en  página Web Indicadores de Gestión </t>
  </si>
  <si>
    <t xml:space="preserve">Informe Indicadores de Gestión </t>
  </si>
  <si>
    <t xml:space="preserve">Planes de Acciones </t>
  </si>
  <si>
    <t xml:space="preserve">Seguimiento a Planes de Acción </t>
  </si>
  <si>
    <t xml:space="preserve">Publicación Página Web Planes de Acción </t>
  </si>
  <si>
    <t xml:space="preserve">Semaforización Planes de Acción </t>
  </si>
  <si>
    <t>Avance Meta Anual</t>
  </si>
  <si>
    <t>La resolucion se diseño el 23 de febrero  e ingresó a revision de la oficna de planeación; se remitió a la oficina jurídica para revision el 1 de marzo y se recibió respuesta el 14 del mismo mes.
Se realizó la divulgacion y presentacion de soportes a los Directivos - líderes de política - para su revisión y consideraciones el día 21 de Marzo. Finalmente se dio trámite ante Secretaría General para adopcion del acto administrativo en el Mes de Abril.</t>
  </si>
  <si>
    <t>Esta actividad inicia en el mes de julio</t>
  </si>
  <si>
    <t>Esta actividad inicia en el mes de septiembre</t>
  </si>
  <si>
    <t>Por solicitud del Ministerio de Agriculrura y Desarrollo Rural, como cabeza del sector, se preparará y se remitirá el Informe al Congreso de la Republica en el mes de abril, con corte marzo 31 de 2018.</t>
  </si>
  <si>
    <t>A corte marzo 31 de 2018 se han efectuado mas de 50 actualizaciones al PAA que se publica en la pagina web del SECOP II</t>
  </si>
  <si>
    <t>La actividad se cupmlió en el mes de marzo y el producto de acto Adminstrataivo se adoptó mediante Resolución No.0142 del 20 de abril de 2018.</t>
  </si>
  <si>
    <t xml:space="preserve">* Se convocó reunión para socializar el MIPG  para finales de abril, el cual incluye los Planes de implemesntación del Sistema y la Gestión de Riesgos, ésta reunión se reagendó por motivos internos de la Entidad.
* El 2 de mayo se realizó la socilización a los líderes y gestores de procesos asistentes.
* La Política y Manual de Administración de Riesgos se socializó a través de correo masivo y a los Lideres y gestores de procesos con los que se ha trabajado los Mapas de Riesgos
</t>
  </si>
  <si>
    <t xml:space="preserve">En el mes de mayo la Oficina de Planeación envió las encuestas a los diferentes líderes de Dimensión y emitió las instrucciones respectivas para el dilegenciamiento y consoldiadción del las Encuestas.
En el mes de mayo-junio se brindó el apoyo y acompañamiento a los líderes y gestores en el diligenciamiento de las encuestas según requerimientos.
De acuerdo a las encuestas recibidas, se ha venido revisando y coordinando los ajustes de las mismas.
 </t>
  </si>
  <si>
    <t xml:space="preserve">Por mes se hizó la actualización de 4 regionales para terminar en el mes de marzo con las 16 regionales </t>
  </si>
  <si>
    <t>Se realizo la actualización de los componentes ambientales y zonificación técnicas de los 170 municipios a aprtir de los datos recogidos en los talleres realizados por los regionales, además se elaboró la cartografía para las 16 regionales de las posibilidades ambientales y de los riegos actuales en cada zona.
Para el trimestre de abril a junio se elaboró la cartografía de los 170 municipios por los 8 pilares.</t>
  </si>
  <si>
    <t xml:space="preserve">
A partir del mes de abril se inició el apoyo a los líderes y gestores de proceso en la identificación, valoración y establecimiento de Planes de manejo de los riesgos de gestión y de corrupción. 
En mayo - junio se continuó con los procesos de apoyo (7), Evaluación y Control Independiente y  Direccionamiento Estratégico. Se dió inicio a la consolidación del Mapa de riesgos de los procesos y se consolidó el mapa  riesgos de corrupción.
La Oficina de Planeación, socilaizó el Mapa de Riesgos de Corrupción y se publñicó en el SIGART y solicitpo la publciación en la página web de la Entidad, como parte del PAAC-2018.</t>
  </si>
  <si>
    <t>Este acompañamiento se hace por demanda 
Para el trimestre de abril a junio  no se recibieron solicitudes de acompañamiento a campo.</t>
  </si>
  <si>
    <t>se realizo seguimineto a los 15  dependencias que reportan indicadores.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</si>
</sst>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&quot;$&quot;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sz val="11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b/>
      <sz val="11"/>
      <color rgb="FFFFFF00"/>
      <name val="Verdana"/>
      <family val="2"/>
    </font>
    <font>
      <b/>
      <sz val="11"/>
      <color theme="1"/>
      <name val="Verdana"/>
      <family val="2"/>
    </font>
    <font>
      <b/>
      <sz val="18"/>
      <color theme="0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4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164" fontId="2" fillId="9" borderId="1" xfId="1" applyFont="1" applyFill="1" applyBorder="1" applyAlignment="1">
      <alignment horizontal="left" vertical="center" wrapText="1"/>
    </xf>
    <xf numFmtId="0" fontId="0" fillId="9" borderId="0" xfId="0" applyFill="1"/>
    <xf numFmtId="164" fontId="3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164" fontId="4" fillId="9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165" fontId="7" fillId="0" borderId="14" xfId="0" applyNumberFormat="1" applyFont="1" applyBorder="1" applyAlignment="1" applyProtection="1">
      <alignment vertical="center" wrapText="1"/>
      <protection locked="0"/>
    </xf>
    <xf numFmtId="165" fontId="7" fillId="0" borderId="15" xfId="0" applyNumberFormat="1" applyFont="1" applyBorder="1" applyAlignment="1" applyProtection="1">
      <alignment vertical="center" wrapText="1"/>
      <protection locked="0"/>
    </xf>
    <xf numFmtId="165" fontId="7" fillId="0" borderId="16" xfId="0" applyNumberFormat="1" applyFont="1" applyBorder="1" applyAlignment="1" applyProtection="1">
      <alignment vertical="center" wrapText="1"/>
      <protection locked="0"/>
    </xf>
    <xf numFmtId="165" fontId="7" fillId="0" borderId="17" xfId="0" applyNumberFormat="1" applyFont="1" applyBorder="1" applyAlignment="1" applyProtection="1">
      <alignment vertical="center" wrapText="1"/>
      <protection locked="0"/>
    </xf>
    <xf numFmtId="0" fontId="7" fillId="0" borderId="19" xfId="0" applyNumberFormat="1" applyFont="1" applyFill="1" applyBorder="1" applyAlignment="1" applyProtection="1">
      <alignment vertical="center" wrapText="1"/>
      <protection locked="0"/>
    </xf>
    <xf numFmtId="0" fontId="7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14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4" fontId="8" fillId="8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vertical="center" wrapText="1"/>
      <protection locked="0"/>
    </xf>
    <xf numFmtId="0" fontId="7" fillId="0" borderId="9" xfId="0" applyNumberFormat="1" applyFont="1" applyFill="1" applyBorder="1" applyAlignment="1" applyProtection="1">
      <alignment vertical="center" wrapText="1"/>
      <protection locked="0"/>
    </xf>
    <xf numFmtId="9" fontId="7" fillId="0" borderId="9" xfId="0" applyNumberFormat="1" applyFont="1" applyBorder="1" applyAlignment="1" applyProtection="1">
      <alignment vertical="center" wrapText="1"/>
      <protection locked="0"/>
    </xf>
    <xf numFmtId="165" fontId="7" fillId="0" borderId="23" xfId="0" applyNumberFormat="1" applyFont="1" applyBorder="1" applyAlignment="1" applyProtection="1">
      <alignment vertical="center" wrapText="1"/>
      <protection locked="0"/>
    </xf>
    <xf numFmtId="165" fontId="7" fillId="0" borderId="24" xfId="0" applyNumberFormat="1" applyFont="1" applyBorder="1" applyAlignment="1" applyProtection="1">
      <alignment vertical="center" wrapText="1"/>
      <protection locked="0"/>
    </xf>
    <xf numFmtId="165" fontId="7" fillId="0" borderId="25" xfId="0" applyNumberFormat="1" applyFont="1" applyBorder="1" applyAlignment="1" applyProtection="1">
      <alignment vertical="center" wrapText="1"/>
      <protection locked="0"/>
    </xf>
    <xf numFmtId="165" fontId="7" fillId="0" borderId="26" xfId="0" applyNumberFormat="1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1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5" fillId="5" borderId="8" xfId="0" applyFont="1" applyFill="1" applyBorder="1" applyAlignment="1" applyProtection="1">
      <alignment horizontal="center" vertical="center" wrapText="1"/>
    </xf>
    <xf numFmtId="0" fontId="15" fillId="5" borderId="9" xfId="0" applyFont="1" applyFill="1" applyBorder="1" applyAlignment="1" applyProtection="1">
      <alignment horizontal="center" vertical="center" wrapText="1"/>
    </xf>
    <xf numFmtId="0" fontId="15" fillId="5" borderId="10" xfId="0" applyFont="1" applyFill="1" applyBorder="1" applyAlignment="1" applyProtection="1">
      <alignment horizontal="center" vertical="center" wrapText="1"/>
    </xf>
    <xf numFmtId="9" fontId="18" fillId="6" borderId="11" xfId="0" applyNumberFormat="1" applyFont="1" applyFill="1" applyBorder="1" applyAlignment="1" applyProtection="1">
      <alignment horizontal="center" vertical="center" wrapText="1"/>
    </xf>
    <xf numFmtId="0" fontId="18" fillId="6" borderId="11" xfId="0" applyFont="1" applyFill="1" applyBorder="1" applyAlignment="1" applyProtection="1">
      <alignment horizontal="center" vertical="center" wrapText="1"/>
    </xf>
    <xf numFmtId="0" fontId="19" fillId="7" borderId="27" xfId="0" applyFont="1" applyFill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>
      <alignment horizontal="left" vertical="top" wrapText="1"/>
    </xf>
    <xf numFmtId="0" fontId="7" fillId="9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11" borderId="4" xfId="0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21" fillId="9" borderId="1" xfId="0" applyNumberFormat="1" applyFont="1" applyFill="1" applyBorder="1" applyAlignment="1" applyProtection="1">
      <alignment horizontal="center" vertical="center"/>
    </xf>
    <xf numFmtId="14" fontId="21" fillId="9" borderId="1" xfId="0" applyNumberFormat="1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0" fontId="17" fillId="13" borderId="30" xfId="0" applyFont="1" applyFill="1" applyBorder="1" applyAlignment="1" applyProtection="1">
      <alignment horizontal="center" vertical="center" wrapText="1"/>
    </xf>
    <xf numFmtId="0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0" applyNumberFormat="1" applyFont="1" applyFill="1" applyBorder="1" applyAlignment="1" applyProtection="1">
      <alignment vertical="center" wrapText="1"/>
      <protection locked="0"/>
    </xf>
    <xf numFmtId="9" fontId="7" fillId="0" borderId="32" xfId="0" applyNumberFormat="1" applyFont="1" applyBorder="1" applyAlignment="1" applyProtection="1">
      <alignment vertical="center" wrapText="1"/>
      <protection locked="0"/>
    </xf>
    <xf numFmtId="0" fontId="9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NumberFormat="1" applyFont="1" applyBorder="1" applyAlignment="1" applyProtection="1">
      <alignment horizontal="center" vertical="center" wrapText="1"/>
      <protection locked="0"/>
    </xf>
    <xf numFmtId="0" fontId="9" fillId="0" borderId="11" xfId="0" applyNumberFormat="1" applyFont="1" applyBorder="1" applyAlignment="1" applyProtection="1">
      <alignment horizontal="center" vertical="center" wrapText="1"/>
      <protection locked="0"/>
    </xf>
    <xf numFmtId="165" fontId="7" fillId="0" borderId="31" xfId="0" applyNumberFormat="1" applyFont="1" applyBorder="1" applyAlignment="1" applyProtection="1">
      <alignment vertical="center" wrapText="1"/>
      <protection locked="0"/>
    </xf>
    <xf numFmtId="165" fontId="7" fillId="0" borderId="32" xfId="0" applyNumberFormat="1" applyFont="1" applyBorder="1" applyAlignment="1" applyProtection="1">
      <alignment vertical="center" wrapText="1"/>
      <protection locked="0"/>
    </xf>
    <xf numFmtId="165" fontId="7" fillId="0" borderId="34" xfId="0" applyNumberFormat="1" applyFont="1" applyBorder="1" applyAlignment="1" applyProtection="1">
      <alignment vertical="center" wrapText="1"/>
      <protection locked="0"/>
    </xf>
    <xf numFmtId="165" fontId="7" fillId="0" borderId="33" xfId="0" applyNumberFormat="1" applyFont="1" applyBorder="1" applyAlignment="1" applyProtection="1">
      <alignment vertical="center" wrapText="1"/>
      <protection locked="0"/>
    </xf>
    <xf numFmtId="0" fontId="12" fillId="14" borderId="1" xfId="0" applyFont="1" applyFill="1" applyBorder="1" applyAlignment="1" applyProtection="1">
      <alignment horizontal="center" vertical="center" wrapText="1"/>
    </xf>
    <xf numFmtId="9" fontId="9" fillId="0" borderId="20" xfId="0" applyNumberFormat="1" applyFont="1" applyBorder="1" applyAlignment="1" applyProtection="1">
      <alignment horizontal="center" vertical="center" wrapText="1"/>
      <protection locked="0"/>
    </xf>
    <xf numFmtId="9" fontId="7" fillId="0" borderId="19" xfId="2" applyFont="1" applyFill="1" applyBorder="1" applyAlignment="1" applyProtection="1">
      <alignment vertical="center" wrapText="1"/>
      <protection locked="0"/>
    </xf>
    <xf numFmtId="9" fontId="7" fillId="0" borderId="1" xfId="2" applyFont="1" applyFill="1" applyBorder="1" applyAlignment="1" applyProtection="1">
      <alignment vertical="center" wrapText="1"/>
      <protection locked="0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  <protection locked="0"/>
    </xf>
    <xf numFmtId="9" fontId="7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29" xfId="0" applyNumberFormat="1" applyFont="1" applyFill="1" applyBorder="1" applyAlignment="1" applyProtection="1">
      <alignment vertical="center" wrapText="1"/>
      <protection locked="0"/>
    </xf>
    <xf numFmtId="0" fontId="7" fillId="0" borderId="13" xfId="0" applyNumberFormat="1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2" applyFont="1" applyFill="1" applyBorder="1" applyAlignment="1" applyProtection="1">
      <alignment horizontal="center" vertical="center" wrapText="1"/>
      <protection locked="0"/>
    </xf>
    <xf numFmtId="9" fontId="7" fillId="0" borderId="13" xfId="0" applyNumberFormat="1" applyFont="1" applyFill="1" applyBorder="1" applyAlignment="1" applyProtection="1">
      <alignment horizontal="center" vertical="center" wrapText="1"/>
    </xf>
    <xf numFmtId="9" fontId="7" fillId="0" borderId="18" xfId="0" applyNumberFormat="1" applyFont="1" applyFill="1" applyBorder="1" applyAlignment="1" applyProtection="1">
      <alignment horizontal="center" vertical="center" wrapText="1"/>
    </xf>
    <xf numFmtId="9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9" fontId="20" fillId="0" borderId="13" xfId="2" applyFont="1" applyFill="1" applyBorder="1" applyAlignment="1" applyProtection="1">
      <alignment horizontal="center" vertical="center" wrapText="1"/>
    </xf>
    <xf numFmtId="9" fontId="20" fillId="0" borderId="18" xfId="2" applyFont="1" applyFill="1" applyBorder="1" applyAlignment="1" applyProtection="1">
      <alignment horizontal="center" vertical="center" wrapText="1"/>
    </xf>
    <xf numFmtId="9" fontId="20" fillId="0" borderId="15" xfId="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12" fillId="11" borderId="2" xfId="0" applyFont="1" applyFill="1" applyBorder="1" applyAlignment="1" applyProtection="1">
      <alignment horizontal="center" vertical="center" wrapText="1"/>
    </xf>
    <xf numFmtId="0" fontId="12" fillId="11" borderId="3" xfId="0" applyFont="1" applyFill="1" applyBorder="1" applyAlignment="1" applyProtection="1">
      <alignment horizontal="center" vertical="center" wrapText="1"/>
    </xf>
    <xf numFmtId="0" fontId="12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11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9" fontId="20" fillId="0" borderId="1" xfId="2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9" fontId="7" fillId="0" borderId="9" xfId="0" applyNumberFormat="1" applyFont="1" applyFill="1" applyBorder="1" applyAlignment="1" applyProtection="1">
      <alignment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4</xdr:row>
      <xdr:rowOff>91719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ABEL/PLAN%20DE%20ACCI&#211;N/PLAN%20ACCI&#211;N%202018/FM-DE-01%20Plan%20de%20acci&#243;n%202018%20(por%20dependenc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>
        <row r="12">
          <cell r="A12" t="str">
            <v>OBJETIVOS ESTRATÉGICOS</v>
          </cell>
          <cell r="B12" t="str">
            <v>METAS DE PLAN ESTRATÉGICO</v>
          </cell>
        </row>
        <row r="13">
          <cell r="A13" t="str">
            <v>Garantizar la Participación de los actores de los territorios para la construcción de una visión de futuro, la planeación de iniciativas y acciones concretas y su ejecución, seguimiento y control.</v>
          </cell>
          <cell r="B13" t="str">
            <v>170 Planes Municipales de Renovación Territorial
16 PDETs</v>
          </cell>
        </row>
        <row r="14">
          <cell r="A14" t="str">
            <v>Proveer Bienes y Servicios públicos a los territorios para mejorar la calidad de vida de su población</v>
          </cell>
          <cell r="B14" t="str">
            <v xml:space="preserve">120 municipios con Pequeña Infraestructura Comunitaria
51 Obras de infraestructura 50/51 </v>
          </cell>
        </row>
        <row r="15">
          <cell r="A15" t="str">
            <v>Implementar estrategias de desarrollo productivo sostenible y generación de ingresos para las comunidades en los territorios</v>
          </cell>
          <cell r="B15" t="str">
            <v>280 nuevas familias Familias beneficiadas con proyectos de generación de ingresos
5 Organizaciones apoyadas  con  procesos de fortalecimiento de proyectos de generación de ingresos</v>
          </cell>
        </row>
        <row r="16">
          <cell r="A16" t="str">
            <v>Aumentar la capacidad de gobernanza y gobernabilidad de las entidades territoriales y las organizaciones sociales y productivas.</v>
          </cell>
          <cell r="B16" t="str">
            <v>16 organizaciones sociales fortalecidas</v>
          </cell>
        </row>
        <row r="17">
          <cell r="A17" t="str">
            <v>Asegurar la concurrencia efectiva de los actores estratégicos en la toma de decisiones y en la ejecución de las acciones orientadas a la renovación territorial.</v>
          </cell>
          <cell r="B17" t="str">
            <v>80 Proyectos cofinanciados del banco de proyectos de la ART
80 Proyectos con seguimiento y evaluación</v>
          </cell>
        </row>
        <row r="18">
          <cell r="A18" t="str">
            <v>Fortalecer los recursos institucionales para garantizar una gestión efectiva que responda a las necesidades de los clientes con altos estándares de calidad.</v>
          </cell>
          <cell r="B18" t="str">
            <v>Políticas de buen gobierno definidas e implementadas</v>
          </cell>
        </row>
        <row r="32">
          <cell r="A32" t="str">
            <v>Gestión misional y de Gobierno</v>
          </cell>
        </row>
        <row r="33">
          <cell r="A33" t="str">
            <v>Transparencia, participación y servicio al ciudadano</v>
          </cell>
        </row>
        <row r="34">
          <cell r="A34" t="str">
            <v>Eficiencia Administrativa</v>
          </cell>
        </row>
        <row r="35">
          <cell r="A35" t="str">
            <v>Talento Humano</v>
          </cell>
        </row>
        <row r="36">
          <cell r="A36" t="str">
            <v>Gestión Financiera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7"/>
  <sheetViews>
    <sheetView showGridLines="0" tabSelected="1" topLeftCell="P32" zoomScale="70" zoomScaleNormal="70" workbookViewId="0">
      <selection activeCell="U48" sqref="U48"/>
    </sheetView>
  </sheetViews>
  <sheetFormatPr baseColWidth="10" defaultColWidth="11.42578125" defaultRowHeight="12.75" x14ac:dyDescent="0.25"/>
  <cols>
    <col min="1" max="1" width="6.5703125" style="8" bestFit="1" customWidth="1"/>
    <col min="2" max="2" width="41.28515625" style="8" customWidth="1"/>
    <col min="3" max="3" width="43.140625" style="50" customWidth="1"/>
    <col min="4" max="4" width="22.7109375" style="50" customWidth="1"/>
    <col min="5" max="6" width="10.42578125" style="50" customWidth="1"/>
    <col min="7" max="7" width="7.85546875" style="8" customWidth="1"/>
    <col min="8" max="8" width="43.140625" style="8" customWidth="1"/>
    <col min="9" max="9" width="18.5703125" style="8" bestFit="1" customWidth="1"/>
    <col min="10" max="10" width="18.5703125" style="8" customWidth="1"/>
    <col min="11" max="11" width="23.42578125" style="8" customWidth="1"/>
    <col min="12" max="12" width="33.5703125" style="8" customWidth="1"/>
    <col min="13" max="13" width="40.7109375" style="8" customWidth="1"/>
    <col min="14" max="14" width="21.42578125" style="8" customWidth="1"/>
    <col min="15" max="15" width="22.5703125" style="8" customWidth="1"/>
    <col min="16" max="28" width="17.7109375" style="8" customWidth="1"/>
    <col min="29" max="29" width="15.42578125" style="8" customWidth="1"/>
    <col min="30" max="30" width="1" style="8" customWidth="1"/>
    <col min="31" max="42" width="21.85546875" style="8" customWidth="1"/>
    <col min="43" max="43" width="13" style="8" bestFit="1" customWidth="1"/>
    <col min="44" max="44" width="43.85546875" style="8" customWidth="1"/>
    <col min="45" max="45" width="1" style="8" customWidth="1"/>
    <col min="46" max="46" width="117.28515625" style="8" customWidth="1"/>
    <col min="47" max="16384" width="11.42578125" style="8"/>
  </cols>
  <sheetData>
    <row r="1" spans="1:46" ht="19.5" x14ac:dyDescent="0.25">
      <c r="A1" s="108"/>
      <c r="B1" s="108"/>
      <c r="C1" s="108"/>
      <c r="D1" s="109" t="s">
        <v>0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46" ht="19.5" x14ac:dyDescent="0.25">
      <c r="A2" s="108"/>
      <c r="B2" s="108"/>
      <c r="C2" s="108"/>
      <c r="D2" s="109" t="s">
        <v>1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4" spans="1:46" x14ac:dyDescent="0.25">
      <c r="A4" s="30"/>
      <c r="B4" s="30"/>
      <c r="C4" s="31"/>
      <c r="D4" s="31"/>
      <c r="E4" s="31"/>
      <c r="F4" s="31"/>
      <c r="G4" s="30"/>
      <c r="H4" s="30"/>
      <c r="I4" s="30"/>
      <c r="J4" s="30"/>
      <c r="K4" s="30"/>
      <c r="L4" s="30"/>
      <c r="M4" s="30"/>
      <c r="N4" s="30"/>
    </row>
    <row r="5" spans="1:46" x14ac:dyDescent="0.25">
      <c r="A5" s="30"/>
      <c r="B5" s="30"/>
      <c r="C5" s="31"/>
      <c r="D5" s="31"/>
      <c r="E5" s="31"/>
      <c r="F5" s="31"/>
      <c r="G5" s="30"/>
      <c r="H5" s="30"/>
      <c r="I5" s="30"/>
      <c r="J5" s="30"/>
      <c r="K5" s="30"/>
      <c r="L5" s="30"/>
      <c r="M5" s="30"/>
      <c r="N5" s="30"/>
    </row>
    <row r="6" spans="1:46" ht="15" x14ac:dyDescent="0.25">
      <c r="A6" s="30"/>
      <c r="B6" s="30"/>
      <c r="C6" s="110" t="s">
        <v>2</v>
      </c>
      <c r="D6" s="110"/>
      <c r="E6" s="110"/>
      <c r="F6" s="110"/>
      <c r="G6" s="110"/>
      <c r="H6" s="111" t="s">
        <v>3</v>
      </c>
      <c r="I6" s="112"/>
      <c r="J6" s="112"/>
      <c r="K6" s="113"/>
    </row>
    <row r="7" spans="1:46" x14ac:dyDescent="0.25">
      <c r="A7" s="30"/>
      <c r="B7" s="30"/>
      <c r="C7" s="32"/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</row>
    <row r="8" spans="1:46" ht="18.75" thickBot="1" x14ac:dyDescent="0.3">
      <c r="A8" s="30"/>
      <c r="B8" s="30"/>
      <c r="C8" s="104" t="s">
        <v>4</v>
      </c>
      <c r="D8" s="105"/>
      <c r="E8" s="106"/>
      <c r="F8" s="57"/>
      <c r="G8" s="107" t="s">
        <v>71</v>
      </c>
      <c r="H8" s="107"/>
      <c r="I8" s="34"/>
      <c r="J8" s="34"/>
      <c r="K8" s="34"/>
      <c r="L8" s="34"/>
      <c r="M8" s="34"/>
    </row>
    <row r="9" spans="1:46" ht="15" thickBot="1" x14ac:dyDescent="0.3">
      <c r="A9" s="30"/>
      <c r="B9" s="30"/>
      <c r="C9" s="31"/>
      <c r="D9" s="31"/>
      <c r="E9" s="31"/>
      <c r="F9" s="31"/>
      <c r="G9" s="30"/>
      <c r="H9" s="30"/>
      <c r="I9" s="30"/>
      <c r="J9" s="30"/>
      <c r="K9" s="30"/>
      <c r="L9" s="30"/>
      <c r="M9" s="30"/>
      <c r="N9" s="30"/>
      <c r="P9" s="114" t="s">
        <v>5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6"/>
      <c r="AE9" s="117" t="s">
        <v>6</v>
      </c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9"/>
    </row>
    <row r="10" spans="1:46" ht="51.75" thickBot="1" x14ac:dyDescent="0.3">
      <c r="A10" s="35" t="s">
        <v>7</v>
      </c>
      <c r="B10" s="35" t="s">
        <v>8</v>
      </c>
      <c r="C10" s="35" t="s">
        <v>9</v>
      </c>
      <c r="D10" s="77" t="s">
        <v>10</v>
      </c>
      <c r="E10" s="77" t="s">
        <v>11</v>
      </c>
      <c r="F10" s="77" t="s">
        <v>135</v>
      </c>
      <c r="G10" s="120" t="s">
        <v>12</v>
      </c>
      <c r="H10" s="120"/>
      <c r="I10" s="55" t="s">
        <v>13</v>
      </c>
      <c r="J10" s="55" t="s">
        <v>14</v>
      </c>
      <c r="K10" s="55" t="s">
        <v>15</v>
      </c>
      <c r="L10" s="55" t="s">
        <v>16</v>
      </c>
      <c r="M10" s="55" t="s">
        <v>17</v>
      </c>
      <c r="N10" s="36" t="s">
        <v>18</v>
      </c>
      <c r="O10" s="37" t="s">
        <v>72</v>
      </c>
      <c r="P10" s="63" t="s">
        <v>19</v>
      </c>
      <c r="Q10" s="64" t="s">
        <v>20</v>
      </c>
      <c r="R10" s="64" t="s">
        <v>21</v>
      </c>
      <c r="S10" s="64" t="s">
        <v>22</v>
      </c>
      <c r="T10" s="64" t="s">
        <v>23</v>
      </c>
      <c r="U10" s="64" t="s">
        <v>24</v>
      </c>
      <c r="V10" s="64" t="s">
        <v>25</v>
      </c>
      <c r="W10" s="64" t="s">
        <v>26</v>
      </c>
      <c r="X10" s="64" t="s">
        <v>27</v>
      </c>
      <c r="Y10" s="64" t="s">
        <v>28</v>
      </c>
      <c r="Z10" s="64" t="s">
        <v>29</v>
      </c>
      <c r="AA10" s="64" t="s">
        <v>30</v>
      </c>
      <c r="AB10" s="65" t="s">
        <v>31</v>
      </c>
      <c r="AC10" s="66" t="s">
        <v>75</v>
      </c>
      <c r="AE10" s="38" t="s">
        <v>19</v>
      </c>
      <c r="AF10" s="39" t="s">
        <v>20</v>
      </c>
      <c r="AG10" s="39" t="s">
        <v>21</v>
      </c>
      <c r="AH10" s="39" t="s">
        <v>22</v>
      </c>
      <c r="AI10" s="40" t="s">
        <v>23</v>
      </c>
      <c r="AJ10" s="40" t="s">
        <v>24</v>
      </c>
      <c r="AK10" s="39" t="s">
        <v>25</v>
      </c>
      <c r="AL10" s="40" t="s">
        <v>26</v>
      </c>
      <c r="AM10" s="40" t="s">
        <v>27</v>
      </c>
      <c r="AN10" s="40" t="s">
        <v>28</v>
      </c>
      <c r="AO10" s="39" t="s">
        <v>29</v>
      </c>
      <c r="AP10" s="40" t="s">
        <v>30</v>
      </c>
      <c r="AQ10" s="41" t="s">
        <v>31</v>
      </c>
      <c r="AR10" s="42" t="s">
        <v>76</v>
      </c>
      <c r="AT10" s="43" t="s">
        <v>32</v>
      </c>
    </row>
    <row r="11" spans="1:46" ht="71.25" x14ac:dyDescent="0.25">
      <c r="A11" s="54">
        <v>1</v>
      </c>
      <c r="B11" s="52" t="s">
        <v>60</v>
      </c>
      <c r="C11" s="53" t="str">
        <f>+VLOOKUP($B11,Listas!$A$12:$B$18,2,FALSE)</f>
        <v>Políticas de buen gobierno definidas e implementadas</v>
      </c>
      <c r="D11" s="56" t="s">
        <v>77</v>
      </c>
      <c r="E11" s="7">
        <v>1</v>
      </c>
      <c r="F11" s="60"/>
      <c r="G11" s="7">
        <v>1</v>
      </c>
      <c r="H11" s="16" t="s">
        <v>79</v>
      </c>
      <c r="I11" s="20">
        <v>43102</v>
      </c>
      <c r="J11" s="20">
        <v>43131</v>
      </c>
      <c r="K11" s="58">
        <v>0</v>
      </c>
      <c r="L11" s="59"/>
      <c r="M11" s="44" t="s">
        <v>78</v>
      </c>
      <c r="N11" s="7" t="s">
        <v>33</v>
      </c>
      <c r="O11" s="45" t="s">
        <v>34</v>
      </c>
      <c r="P11" s="67">
        <v>1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9">
        <v>1</v>
      </c>
      <c r="AC11" s="70">
        <f>SUM(P11:AA11)</f>
        <v>1</v>
      </c>
      <c r="AE11" s="73"/>
      <c r="AF11" s="74"/>
      <c r="AG11" s="74"/>
      <c r="AH11" s="74"/>
      <c r="AI11" s="74"/>
      <c r="AJ11" s="75"/>
      <c r="AK11" s="75"/>
      <c r="AL11" s="75"/>
      <c r="AM11" s="75"/>
      <c r="AN11" s="75"/>
      <c r="AO11" s="75"/>
      <c r="AP11" s="75"/>
      <c r="AQ11" s="76"/>
      <c r="AR11" s="76">
        <f>SUM(AE11:AP11)</f>
        <v>0</v>
      </c>
      <c r="AT11" s="29"/>
    </row>
    <row r="12" spans="1:46" ht="30" x14ac:dyDescent="0.25">
      <c r="A12" s="102">
        <v>2</v>
      </c>
      <c r="B12" s="100" t="s">
        <v>60</v>
      </c>
      <c r="C12" s="101" t="str">
        <f>+VLOOKUP($B12,Listas!$A$12:$B$18,2,FALSE)</f>
        <v>Políticas de buen gobierno definidas e implementadas</v>
      </c>
      <c r="D12" s="99" t="s">
        <v>80</v>
      </c>
      <c r="E12" s="97">
        <v>2</v>
      </c>
      <c r="F12" s="91"/>
      <c r="G12" s="7">
        <v>1</v>
      </c>
      <c r="H12" s="16" t="s">
        <v>82</v>
      </c>
      <c r="I12" s="20">
        <v>43102</v>
      </c>
      <c r="J12" s="20">
        <v>43131</v>
      </c>
      <c r="K12" s="58">
        <v>0</v>
      </c>
      <c r="L12" s="53"/>
      <c r="M12" s="44" t="s">
        <v>78</v>
      </c>
      <c r="N12" s="97" t="s">
        <v>33</v>
      </c>
      <c r="O12" s="98" t="s">
        <v>34</v>
      </c>
      <c r="P12" s="15">
        <v>1</v>
      </c>
      <c r="Q12" s="14"/>
      <c r="R12" s="14"/>
      <c r="S12" s="14"/>
      <c r="T12" s="14"/>
      <c r="U12" s="14"/>
      <c r="V12" s="14"/>
      <c r="W12" s="14"/>
      <c r="X12" s="14"/>
      <c r="Y12" s="14"/>
      <c r="Z12" s="18"/>
      <c r="AA12" s="18"/>
      <c r="AB12" s="19">
        <v>1</v>
      </c>
      <c r="AC12" s="71">
        <f t="shared" ref="AC12:AC31" si="0">SUM(P12:AA12)</f>
        <v>1</v>
      </c>
      <c r="AE12" s="9"/>
      <c r="AF12" s="10"/>
      <c r="AG12" s="10"/>
      <c r="AH12" s="10"/>
      <c r="AI12" s="10"/>
      <c r="AJ12" s="11"/>
      <c r="AK12" s="11"/>
      <c r="AL12" s="11"/>
      <c r="AM12" s="11"/>
      <c r="AN12" s="11"/>
      <c r="AO12" s="11"/>
      <c r="AP12" s="11"/>
      <c r="AQ12" s="12"/>
      <c r="AR12" s="12">
        <f t="shared" ref="AR12:AR24" si="1">SUM(AE12:AP12)</f>
        <v>0</v>
      </c>
      <c r="AT12" s="29"/>
    </row>
    <row r="13" spans="1:46" ht="30" x14ac:dyDescent="0.25">
      <c r="A13" s="102"/>
      <c r="B13" s="100"/>
      <c r="C13" s="101"/>
      <c r="D13" s="99"/>
      <c r="E13" s="97"/>
      <c r="F13" s="93"/>
      <c r="G13" s="7">
        <v>2</v>
      </c>
      <c r="H13" s="16" t="s">
        <v>81</v>
      </c>
      <c r="I13" s="20">
        <v>43281</v>
      </c>
      <c r="J13" s="20">
        <v>43465</v>
      </c>
      <c r="K13" s="58">
        <v>0</v>
      </c>
      <c r="L13" s="53"/>
      <c r="M13" s="44" t="s">
        <v>78</v>
      </c>
      <c r="N13" s="97"/>
      <c r="O13" s="98"/>
      <c r="P13" s="13"/>
      <c r="Q13" s="14"/>
      <c r="R13" s="14"/>
      <c r="S13" s="14"/>
      <c r="T13" s="14">
        <v>1</v>
      </c>
      <c r="U13" s="14"/>
      <c r="V13" s="14"/>
      <c r="W13" s="14"/>
      <c r="X13" s="14"/>
      <c r="Y13" s="14"/>
      <c r="Z13" s="18"/>
      <c r="AA13" s="18"/>
      <c r="AB13" s="19">
        <v>1</v>
      </c>
      <c r="AC13" s="71">
        <f t="shared" si="0"/>
        <v>1</v>
      </c>
      <c r="AE13" s="9"/>
      <c r="AF13" s="10"/>
      <c r="AG13" s="10"/>
      <c r="AH13" s="10"/>
      <c r="AI13" s="10"/>
      <c r="AJ13" s="11"/>
      <c r="AK13" s="11"/>
      <c r="AL13" s="11"/>
      <c r="AM13" s="11"/>
      <c r="AN13" s="11"/>
      <c r="AO13" s="11"/>
      <c r="AP13" s="11"/>
      <c r="AQ13" s="12"/>
      <c r="AR13" s="12">
        <f t="shared" si="1"/>
        <v>0</v>
      </c>
      <c r="AT13" s="29"/>
    </row>
    <row r="14" spans="1:46" ht="30" x14ac:dyDescent="0.25">
      <c r="A14" s="102">
        <v>3</v>
      </c>
      <c r="B14" s="100" t="s">
        <v>60</v>
      </c>
      <c r="C14" s="101" t="str">
        <f>+VLOOKUP($B14,Listas!$A$12:$B$18,2,FALSE)</f>
        <v>Políticas de buen gobierno definidas e implementadas</v>
      </c>
      <c r="D14" s="99" t="s">
        <v>83</v>
      </c>
      <c r="E14" s="97">
        <v>6</v>
      </c>
      <c r="F14" s="91"/>
      <c r="G14" s="7">
        <v>1</v>
      </c>
      <c r="H14" s="16" t="s">
        <v>84</v>
      </c>
      <c r="I14" s="20">
        <v>43102</v>
      </c>
      <c r="J14" s="20">
        <v>43465</v>
      </c>
      <c r="K14" s="58">
        <v>0</v>
      </c>
      <c r="L14" s="53"/>
      <c r="M14" s="44" t="s">
        <v>85</v>
      </c>
      <c r="N14" s="97" t="s">
        <v>33</v>
      </c>
      <c r="O14" s="98" t="s">
        <v>34</v>
      </c>
      <c r="P14" s="13">
        <v>4</v>
      </c>
      <c r="Q14" s="14"/>
      <c r="R14" s="14"/>
      <c r="S14" s="14">
        <v>4</v>
      </c>
      <c r="T14" s="14"/>
      <c r="U14" s="14"/>
      <c r="V14" s="14"/>
      <c r="W14" s="14"/>
      <c r="X14" s="14"/>
      <c r="Y14" s="14"/>
      <c r="Z14" s="14"/>
      <c r="AA14" s="18"/>
      <c r="AB14" s="19">
        <v>1</v>
      </c>
      <c r="AC14" s="71">
        <f t="shared" si="0"/>
        <v>8</v>
      </c>
      <c r="AE14" s="9"/>
      <c r="AF14" s="10"/>
      <c r="AG14" s="10"/>
      <c r="AH14" s="10"/>
      <c r="AI14" s="10"/>
      <c r="AJ14" s="11"/>
      <c r="AK14" s="11"/>
      <c r="AL14" s="11"/>
      <c r="AM14" s="11"/>
      <c r="AN14" s="11"/>
      <c r="AO14" s="11"/>
      <c r="AP14" s="11"/>
      <c r="AQ14" s="12"/>
      <c r="AR14" s="12">
        <f t="shared" si="1"/>
        <v>0</v>
      </c>
      <c r="AT14" s="29"/>
    </row>
    <row r="15" spans="1:46" ht="30" x14ac:dyDescent="0.25">
      <c r="A15" s="102"/>
      <c r="B15" s="100"/>
      <c r="C15" s="101"/>
      <c r="D15" s="99"/>
      <c r="E15" s="97"/>
      <c r="F15" s="92"/>
      <c r="G15" s="7">
        <v>2</v>
      </c>
      <c r="H15" s="16" t="s">
        <v>86</v>
      </c>
      <c r="I15" s="20">
        <v>43102</v>
      </c>
      <c r="J15" s="20">
        <v>43465</v>
      </c>
      <c r="K15" s="58">
        <v>0</v>
      </c>
      <c r="L15" s="53"/>
      <c r="M15" s="44" t="s">
        <v>85</v>
      </c>
      <c r="N15" s="97"/>
      <c r="O15" s="98"/>
      <c r="P15" s="13">
        <v>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8"/>
      <c r="AB15" s="19">
        <v>1</v>
      </c>
      <c r="AC15" s="71">
        <f t="shared" si="0"/>
        <v>3</v>
      </c>
      <c r="AE15" s="9"/>
      <c r="AF15" s="10"/>
      <c r="AG15" s="10"/>
      <c r="AH15" s="10"/>
      <c r="AI15" s="10"/>
      <c r="AJ15" s="11"/>
      <c r="AK15" s="11"/>
      <c r="AL15" s="11"/>
      <c r="AM15" s="11"/>
      <c r="AN15" s="11"/>
      <c r="AO15" s="11"/>
      <c r="AP15" s="11"/>
      <c r="AQ15" s="12"/>
      <c r="AR15" s="12">
        <f t="shared" si="1"/>
        <v>0</v>
      </c>
      <c r="AT15" s="29"/>
    </row>
    <row r="16" spans="1:46" ht="30" x14ac:dyDescent="0.25">
      <c r="A16" s="102"/>
      <c r="B16" s="100"/>
      <c r="C16" s="101"/>
      <c r="D16" s="99"/>
      <c r="E16" s="97"/>
      <c r="F16" s="93"/>
      <c r="G16" s="7">
        <v>3</v>
      </c>
      <c r="H16" s="16" t="s">
        <v>87</v>
      </c>
      <c r="I16" s="20">
        <v>43102</v>
      </c>
      <c r="J16" s="20">
        <v>43465</v>
      </c>
      <c r="K16" s="58">
        <v>0</v>
      </c>
      <c r="L16" s="53"/>
      <c r="M16" s="44" t="s">
        <v>88</v>
      </c>
      <c r="N16" s="97"/>
      <c r="O16" s="98"/>
      <c r="P16" s="13">
        <v>1</v>
      </c>
      <c r="Q16" s="14">
        <v>1</v>
      </c>
      <c r="R16" s="14">
        <v>1</v>
      </c>
      <c r="S16" s="14">
        <v>1</v>
      </c>
      <c r="T16" s="14">
        <v>1</v>
      </c>
      <c r="U16" s="14">
        <v>1</v>
      </c>
      <c r="V16" s="14"/>
      <c r="W16" s="14"/>
      <c r="X16" s="14"/>
      <c r="Y16" s="14"/>
      <c r="Z16" s="14"/>
      <c r="AA16" s="18"/>
      <c r="AB16" s="19">
        <v>1</v>
      </c>
      <c r="AC16" s="71">
        <f t="shared" si="0"/>
        <v>6</v>
      </c>
      <c r="AE16" s="9"/>
      <c r="AF16" s="10"/>
      <c r="AG16" s="10"/>
      <c r="AH16" s="10"/>
      <c r="AI16" s="10"/>
      <c r="AJ16" s="11"/>
      <c r="AK16" s="11"/>
      <c r="AL16" s="11"/>
      <c r="AM16" s="11"/>
      <c r="AN16" s="11"/>
      <c r="AO16" s="11"/>
      <c r="AP16" s="11"/>
      <c r="AQ16" s="12"/>
      <c r="AR16" s="12">
        <f t="shared" si="1"/>
        <v>0</v>
      </c>
      <c r="AT16" s="29"/>
    </row>
    <row r="17" spans="1:46" ht="45" x14ac:dyDescent="0.25">
      <c r="A17" s="102">
        <v>4</v>
      </c>
      <c r="B17" s="100" t="s">
        <v>60</v>
      </c>
      <c r="C17" s="101" t="str">
        <f>+VLOOKUP($B17,Listas!$A$12:$B$18,2,FALSE)</f>
        <v>Políticas de buen gobierno definidas e implementadas</v>
      </c>
      <c r="D17" s="99" t="s">
        <v>99</v>
      </c>
      <c r="E17" s="97">
        <v>1</v>
      </c>
      <c r="F17" s="91"/>
      <c r="G17" s="7">
        <v>1</v>
      </c>
      <c r="H17" s="16" t="s">
        <v>89</v>
      </c>
      <c r="I17" s="20">
        <v>43143</v>
      </c>
      <c r="J17" s="20">
        <v>43182</v>
      </c>
      <c r="K17" s="58">
        <v>0</v>
      </c>
      <c r="L17" s="53"/>
      <c r="M17" s="44" t="s">
        <v>104</v>
      </c>
      <c r="N17" s="97" t="s">
        <v>33</v>
      </c>
      <c r="O17" s="98" t="s">
        <v>34</v>
      </c>
      <c r="P17" s="86"/>
      <c r="Q17" s="83">
        <v>1</v>
      </c>
      <c r="R17" s="83">
        <v>1</v>
      </c>
      <c r="S17" s="14"/>
      <c r="T17" s="14"/>
      <c r="U17" s="14"/>
      <c r="V17" s="14"/>
      <c r="W17" s="14"/>
      <c r="X17" s="14"/>
      <c r="Y17" s="14"/>
      <c r="Z17" s="14"/>
      <c r="AA17" s="14"/>
      <c r="AB17" s="19">
        <v>1</v>
      </c>
      <c r="AC17" s="71">
        <f t="shared" si="0"/>
        <v>2</v>
      </c>
      <c r="AE17" s="9"/>
      <c r="AF17" s="10"/>
      <c r="AG17" s="10"/>
      <c r="AH17" s="10"/>
      <c r="AI17" s="10"/>
      <c r="AJ17" s="11"/>
      <c r="AK17" s="11"/>
      <c r="AL17" s="11"/>
      <c r="AM17" s="11"/>
      <c r="AN17" s="11"/>
      <c r="AO17" s="11"/>
      <c r="AP17" s="11"/>
      <c r="AQ17" s="12"/>
      <c r="AR17" s="12">
        <f t="shared" si="1"/>
        <v>0</v>
      </c>
      <c r="AT17" s="29"/>
    </row>
    <row r="18" spans="1:46" ht="30" x14ac:dyDescent="0.25">
      <c r="A18" s="102"/>
      <c r="B18" s="100"/>
      <c r="C18" s="101"/>
      <c r="D18" s="99"/>
      <c r="E18" s="97"/>
      <c r="F18" s="92"/>
      <c r="G18" s="7">
        <v>2</v>
      </c>
      <c r="H18" s="16" t="s">
        <v>90</v>
      </c>
      <c r="I18" s="20">
        <v>43171</v>
      </c>
      <c r="J18" s="20">
        <v>43172</v>
      </c>
      <c r="K18" s="58">
        <v>0</v>
      </c>
      <c r="L18" s="53"/>
      <c r="M18" s="44" t="s">
        <v>104</v>
      </c>
      <c r="N18" s="97"/>
      <c r="O18" s="98"/>
      <c r="P18" s="15"/>
      <c r="Q18" s="14"/>
      <c r="R18" s="83">
        <v>1</v>
      </c>
      <c r="S18" s="14"/>
      <c r="T18" s="14"/>
      <c r="U18" s="14"/>
      <c r="V18" s="14"/>
      <c r="W18" s="14"/>
      <c r="X18" s="14"/>
      <c r="Y18" s="14"/>
      <c r="Z18" s="14"/>
      <c r="AA18" s="14"/>
      <c r="AB18" s="19">
        <v>1</v>
      </c>
      <c r="AC18" s="71">
        <f t="shared" si="0"/>
        <v>1</v>
      </c>
      <c r="AE18" s="9"/>
      <c r="AF18" s="10"/>
      <c r="AG18" s="10"/>
      <c r="AH18" s="10"/>
      <c r="AI18" s="10"/>
      <c r="AJ18" s="11"/>
      <c r="AK18" s="11"/>
      <c r="AL18" s="11"/>
      <c r="AM18" s="11"/>
      <c r="AN18" s="11"/>
      <c r="AO18" s="11"/>
      <c r="AP18" s="11"/>
      <c r="AQ18" s="12"/>
      <c r="AR18" s="12">
        <f t="shared" si="1"/>
        <v>0</v>
      </c>
      <c r="AT18" s="29"/>
    </row>
    <row r="19" spans="1:46" ht="45" x14ac:dyDescent="0.25">
      <c r="A19" s="102"/>
      <c r="B19" s="100"/>
      <c r="C19" s="101"/>
      <c r="D19" s="99"/>
      <c r="E19" s="97"/>
      <c r="F19" s="92"/>
      <c r="G19" s="7">
        <v>3</v>
      </c>
      <c r="H19" s="16" t="s">
        <v>89</v>
      </c>
      <c r="I19" s="20">
        <v>43172</v>
      </c>
      <c r="J19" s="20">
        <v>43179</v>
      </c>
      <c r="K19" s="58">
        <v>0</v>
      </c>
      <c r="L19" s="53"/>
      <c r="M19" s="44" t="s">
        <v>104</v>
      </c>
      <c r="N19" s="97"/>
      <c r="O19" s="98"/>
      <c r="P19" s="15"/>
      <c r="Q19" s="14"/>
      <c r="R19" s="83">
        <v>1</v>
      </c>
      <c r="S19" s="14"/>
      <c r="T19" s="14"/>
      <c r="U19" s="14"/>
      <c r="V19" s="14"/>
      <c r="W19" s="14"/>
      <c r="X19" s="14"/>
      <c r="Y19" s="14"/>
      <c r="Z19" s="14"/>
      <c r="AA19" s="14"/>
      <c r="AB19" s="19">
        <v>1</v>
      </c>
      <c r="AC19" s="71">
        <f t="shared" si="0"/>
        <v>1</v>
      </c>
      <c r="AE19" s="9"/>
      <c r="AF19" s="10"/>
      <c r="AG19" s="10"/>
      <c r="AH19" s="10"/>
      <c r="AI19" s="10"/>
      <c r="AJ19" s="11"/>
      <c r="AK19" s="11"/>
      <c r="AL19" s="11"/>
      <c r="AM19" s="11"/>
      <c r="AN19" s="11"/>
      <c r="AO19" s="11"/>
      <c r="AP19" s="11"/>
      <c r="AQ19" s="12"/>
      <c r="AR19" s="12">
        <f t="shared" si="1"/>
        <v>0</v>
      </c>
      <c r="AT19" s="29"/>
    </row>
    <row r="20" spans="1:46" ht="45" x14ac:dyDescent="0.25">
      <c r="A20" s="102"/>
      <c r="B20" s="100"/>
      <c r="C20" s="101"/>
      <c r="D20" s="99"/>
      <c r="E20" s="97"/>
      <c r="F20" s="92"/>
      <c r="G20" s="7">
        <v>4</v>
      </c>
      <c r="H20" s="21" t="s">
        <v>91</v>
      </c>
      <c r="I20" s="20">
        <v>43182</v>
      </c>
      <c r="J20" s="20">
        <v>43187</v>
      </c>
      <c r="K20" s="58">
        <v>0</v>
      </c>
      <c r="L20" s="53"/>
      <c r="M20" s="44" t="s">
        <v>104</v>
      </c>
      <c r="N20" s="97"/>
      <c r="O20" s="98"/>
      <c r="P20" s="15"/>
      <c r="Q20" s="14"/>
      <c r="R20" s="83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9">
        <v>1</v>
      </c>
      <c r="AC20" s="71">
        <f t="shared" si="0"/>
        <v>1</v>
      </c>
      <c r="AE20" s="9"/>
      <c r="AF20" s="10"/>
      <c r="AG20" s="10"/>
      <c r="AH20" s="10"/>
      <c r="AI20" s="10"/>
      <c r="AJ20" s="11"/>
      <c r="AK20" s="11"/>
      <c r="AL20" s="11"/>
      <c r="AM20" s="11"/>
      <c r="AN20" s="11"/>
      <c r="AO20" s="11"/>
      <c r="AP20" s="11"/>
      <c r="AQ20" s="12"/>
      <c r="AR20" s="12"/>
      <c r="AT20" s="29"/>
    </row>
    <row r="21" spans="1:46" ht="30" x14ac:dyDescent="0.25">
      <c r="A21" s="102"/>
      <c r="B21" s="100"/>
      <c r="C21" s="101"/>
      <c r="D21" s="99"/>
      <c r="E21" s="97"/>
      <c r="F21" s="93"/>
      <c r="G21" s="7">
        <v>5</v>
      </c>
      <c r="H21" s="16" t="s">
        <v>92</v>
      </c>
      <c r="I21" s="20">
        <v>43181</v>
      </c>
      <c r="J21" s="20">
        <v>43187</v>
      </c>
      <c r="K21" s="58">
        <v>0</v>
      </c>
      <c r="L21" s="53"/>
      <c r="M21" s="44" t="s">
        <v>104</v>
      </c>
      <c r="N21" s="97"/>
      <c r="O21" s="98"/>
      <c r="P21" s="15"/>
      <c r="Q21" s="14"/>
      <c r="R21" s="83">
        <v>1</v>
      </c>
      <c r="S21" s="14"/>
      <c r="T21" s="14"/>
      <c r="U21" s="14"/>
      <c r="V21" s="14"/>
      <c r="W21" s="14"/>
      <c r="X21" s="14"/>
      <c r="Y21" s="14"/>
      <c r="Z21" s="14"/>
      <c r="AA21" s="14"/>
      <c r="AB21" s="19">
        <v>1</v>
      </c>
      <c r="AC21" s="71">
        <f t="shared" si="0"/>
        <v>1</v>
      </c>
      <c r="AE21" s="9"/>
      <c r="AF21" s="10"/>
      <c r="AG21" s="10"/>
      <c r="AH21" s="10"/>
      <c r="AI21" s="10"/>
      <c r="AJ21" s="11"/>
      <c r="AK21" s="11"/>
      <c r="AL21" s="11"/>
      <c r="AM21" s="11"/>
      <c r="AN21" s="11"/>
      <c r="AO21" s="11"/>
      <c r="AP21" s="11"/>
      <c r="AQ21" s="12"/>
      <c r="AR21" s="12"/>
      <c r="AT21" s="29"/>
    </row>
    <row r="22" spans="1:46" ht="45" x14ac:dyDescent="0.25">
      <c r="A22" s="102">
        <v>5</v>
      </c>
      <c r="B22" s="100" t="s">
        <v>60</v>
      </c>
      <c r="C22" s="101" t="str">
        <f>+VLOOKUP($B22,Listas!$A$12:$B$18,2,FALSE)</f>
        <v>Políticas de buen gobierno definidas e implementadas</v>
      </c>
      <c r="D22" s="99" t="s">
        <v>95</v>
      </c>
      <c r="E22" s="97">
        <v>1</v>
      </c>
      <c r="F22" s="91"/>
      <c r="G22" s="7">
        <v>1</v>
      </c>
      <c r="H22" s="16" t="s">
        <v>125</v>
      </c>
      <c r="I22" s="20">
        <v>43419</v>
      </c>
      <c r="J22" s="20">
        <v>43475</v>
      </c>
      <c r="K22" s="58">
        <v>0</v>
      </c>
      <c r="L22" s="53"/>
      <c r="M22" s="44" t="s">
        <v>104</v>
      </c>
      <c r="N22" s="97" t="s">
        <v>33</v>
      </c>
      <c r="O22" s="98" t="s">
        <v>34</v>
      </c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9"/>
      <c r="AC22" s="71">
        <f t="shared" si="0"/>
        <v>0</v>
      </c>
      <c r="AE22" s="9"/>
      <c r="AF22" s="10"/>
      <c r="AG22" s="10"/>
      <c r="AH22" s="10"/>
      <c r="AI22" s="10"/>
      <c r="AJ22" s="11"/>
      <c r="AK22" s="11"/>
      <c r="AL22" s="11"/>
      <c r="AM22" s="11"/>
      <c r="AN22" s="11"/>
      <c r="AO22" s="11"/>
      <c r="AP22" s="11"/>
      <c r="AQ22" s="12"/>
      <c r="AR22" s="12">
        <f t="shared" si="1"/>
        <v>0</v>
      </c>
      <c r="AT22" s="29"/>
    </row>
    <row r="23" spans="1:46" ht="45" x14ac:dyDescent="0.25">
      <c r="A23" s="102"/>
      <c r="B23" s="100"/>
      <c r="C23" s="101"/>
      <c r="D23" s="99"/>
      <c r="E23" s="97"/>
      <c r="F23" s="92"/>
      <c r="G23" s="7">
        <v>2</v>
      </c>
      <c r="H23" s="16" t="s">
        <v>93</v>
      </c>
      <c r="I23" s="20">
        <v>43476</v>
      </c>
      <c r="J23" s="20">
        <v>43481</v>
      </c>
      <c r="K23" s="58">
        <v>0</v>
      </c>
      <c r="L23" s="53"/>
      <c r="M23" s="44" t="s">
        <v>104</v>
      </c>
      <c r="N23" s="97"/>
      <c r="O23" s="98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9"/>
      <c r="AC23" s="71">
        <f t="shared" si="0"/>
        <v>0</v>
      </c>
      <c r="AE23" s="9"/>
      <c r="AF23" s="10"/>
      <c r="AG23" s="10"/>
      <c r="AH23" s="10"/>
      <c r="AI23" s="10"/>
      <c r="AJ23" s="11"/>
      <c r="AK23" s="11"/>
      <c r="AL23" s="11"/>
      <c r="AM23" s="11"/>
      <c r="AN23" s="11"/>
      <c r="AO23" s="11"/>
      <c r="AP23" s="11"/>
      <c r="AQ23" s="12"/>
      <c r="AR23" s="12">
        <f t="shared" si="1"/>
        <v>0</v>
      </c>
      <c r="AT23" s="29"/>
    </row>
    <row r="24" spans="1:46" ht="30" x14ac:dyDescent="0.25">
      <c r="A24" s="102"/>
      <c r="B24" s="100"/>
      <c r="C24" s="101"/>
      <c r="D24" s="99"/>
      <c r="E24" s="97"/>
      <c r="F24" s="93"/>
      <c r="G24" s="7">
        <v>3</v>
      </c>
      <c r="H24" s="16" t="s">
        <v>94</v>
      </c>
      <c r="I24" s="20">
        <v>43494</v>
      </c>
      <c r="J24" s="20">
        <v>43496</v>
      </c>
      <c r="K24" s="58">
        <v>0</v>
      </c>
      <c r="L24" s="53"/>
      <c r="M24" s="44" t="s">
        <v>105</v>
      </c>
      <c r="N24" s="97"/>
      <c r="O24" s="98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9"/>
      <c r="AC24" s="71">
        <f t="shared" si="0"/>
        <v>0</v>
      </c>
      <c r="AE24" s="9"/>
      <c r="AF24" s="10"/>
      <c r="AG24" s="10"/>
      <c r="AH24" s="10"/>
      <c r="AI24" s="10"/>
      <c r="AJ24" s="11"/>
      <c r="AK24" s="11"/>
      <c r="AL24" s="11"/>
      <c r="AM24" s="11"/>
      <c r="AN24" s="11"/>
      <c r="AO24" s="11"/>
      <c r="AP24" s="11"/>
      <c r="AQ24" s="12"/>
      <c r="AR24" s="12">
        <f t="shared" si="1"/>
        <v>0</v>
      </c>
      <c r="AT24" s="29"/>
    </row>
    <row r="25" spans="1:46" ht="45" x14ac:dyDescent="0.25">
      <c r="A25" s="102">
        <v>6</v>
      </c>
      <c r="B25" s="100" t="s">
        <v>60</v>
      </c>
      <c r="C25" s="101" t="str">
        <f>+VLOOKUP($B25,Listas!$A$12:$B$18,2,FALSE)</f>
        <v>Políticas de buen gobierno definidas e implementadas</v>
      </c>
      <c r="D25" s="99" t="s">
        <v>96</v>
      </c>
      <c r="E25" s="97">
        <v>1</v>
      </c>
      <c r="F25" s="91"/>
      <c r="G25" s="7">
        <v>1</v>
      </c>
      <c r="H25" s="16" t="s">
        <v>98</v>
      </c>
      <c r="I25" s="20">
        <v>43101</v>
      </c>
      <c r="J25" s="20">
        <v>43220</v>
      </c>
      <c r="K25" s="58">
        <v>0</v>
      </c>
      <c r="L25" s="53"/>
      <c r="M25" s="44" t="s">
        <v>104</v>
      </c>
      <c r="N25" s="97" t="s">
        <v>35</v>
      </c>
      <c r="O25" s="98" t="s">
        <v>34</v>
      </c>
      <c r="P25" s="13"/>
      <c r="Q25" s="14"/>
      <c r="R25" s="83">
        <v>1</v>
      </c>
      <c r="S25" s="14"/>
      <c r="T25" s="14">
        <v>1</v>
      </c>
      <c r="U25" s="14"/>
      <c r="V25" s="14"/>
      <c r="W25" s="14"/>
      <c r="X25" s="14"/>
      <c r="Y25" s="14"/>
      <c r="Z25" s="14"/>
      <c r="AA25" s="14"/>
      <c r="AB25" s="19">
        <v>1</v>
      </c>
      <c r="AC25" s="71">
        <f t="shared" si="0"/>
        <v>2</v>
      </c>
      <c r="AE25" s="9"/>
      <c r="AF25" s="10"/>
      <c r="AG25" s="10"/>
      <c r="AH25" s="10"/>
      <c r="AI25" s="10"/>
      <c r="AJ25" s="11"/>
      <c r="AK25" s="11"/>
      <c r="AL25" s="11"/>
      <c r="AM25" s="11"/>
      <c r="AN25" s="11"/>
      <c r="AO25" s="11"/>
      <c r="AP25" s="11"/>
      <c r="AQ25" s="12"/>
      <c r="AR25" s="12"/>
      <c r="AT25" s="29"/>
    </row>
    <row r="26" spans="1:46" ht="45" x14ac:dyDescent="0.25">
      <c r="A26" s="102"/>
      <c r="B26" s="100"/>
      <c r="C26" s="101"/>
      <c r="D26" s="99"/>
      <c r="E26" s="97"/>
      <c r="F26" s="92"/>
      <c r="G26" s="7">
        <v>2</v>
      </c>
      <c r="H26" s="16" t="s">
        <v>93</v>
      </c>
      <c r="I26" s="20">
        <v>43221</v>
      </c>
      <c r="J26" s="20">
        <v>43235</v>
      </c>
      <c r="K26" s="58">
        <v>0</v>
      </c>
      <c r="L26" s="53"/>
      <c r="M26" s="44" t="s">
        <v>104</v>
      </c>
      <c r="N26" s="97"/>
      <c r="O26" s="98"/>
      <c r="P26" s="13"/>
      <c r="Q26" s="14"/>
      <c r="R26" s="14"/>
      <c r="S26" s="14"/>
      <c r="T26" s="14">
        <v>1</v>
      </c>
      <c r="U26" s="14"/>
      <c r="V26" s="14"/>
      <c r="W26" s="14"/>
      <c r="X26" s="14"/>
      <c r="Y26" s="14"/>
      <c r="Z26" s="14"/>
      <c r="AA26" s="14"/>
      <c r="AB26" s="19">
        <v>1</v>
      </c>
      <c r="AC26" s="71">
        <f t="shared" si="0"/>
        <v>1</v>
      </c>
      <c r="AE26" s="9"/>
      <c r="AF26" s="10"/>
      <c r="AG26" s="10"/>
      <c r="AH26" s="10"/>
      <c r="AI26" s="10"/>
      <c r="AJ26" s="11"/>
      <c r="AK26" s="11"/>
      <c r="AL26" s="11"/>
      <c r="AM26" s="11"/>
      <c r="AN26" s="11"/>
      <c r="AO26" s="11"/>
      <c r="AP26" s="11"/>
      <c r="AQ26" s="12"/>
      <c r="AR26" s="12"/>
      <c r="AT26" s="29"/>
    </row>
    <row r="27" spans="1:46" ht="60" x14ac:dyDescent="0.25">
      <c r="A27" s="102"/>
      <c r="B27" s="100"/>
      <c r="C27" s="101"/>
      <c r="D27" s="99"/>
      <c r="E27" s="97"/>
      <c r="F27" s="93"/>
      <c r="G27" s="7">
        <v>3</v>
      </c>
      <c r="H27" s="16" t="s">
        <v>102</v>
      </c>
      <c r="I27" s="20">
        <v>43235</v>
      </c>
      <c r="J27" s="20">
        <v>43240</v>
      </c>
      <c r="K27" s="58">
        <v>0</v>
      </c>
      <c r="L27" s="53"/>
      <c r="M27" s="44" t="s">
        <v>104</v>
      </c>
      <c r="N27" s="97"/>
      <c r="O27" s="98"/>
      <c r="P27" s="13"/>
      <c r="Q27" s="14"/>
      <c r="R27" s="14"/>
      <c r="S27" s="14"/>
      <c r="T27" s="14">
        <v>1</v>
      </c>
      <c r="U27" s="14"/>
      <c r="V27" s="14"/>
      <c r="W27" s="14"/>
      <c r="X27" s="14"/>
      <c r="Y27" s="14"/>
      <c r="Z27" s="14"/>
      <c r="AA27" s="14"/>
      <c r="AB27" s="19">
        <v>1</v>
      </c>
      <c r="AC27" s="71">
        <f t="shared" si="0"/>
        <v>1</v>
      </c>
      <c r="AE27" s="9"/>
      <c r="AF27" s="10"/>
      <c r="AG27" s="10"/>
      <c r="AH27" s="10"/>
      <c r="AI27" s="10"/>
      <c r="AJ27" s="11"/>
      <c r="AK27" s="11"/>
      <c r="AL27" s="11"/>
      <c r="AM27" s="11"/>
      <c r="AN27" s="11"/>
      <c r="AO27" s="11"/>
      <c r="AP27" s="11"/>
      <c r="AQ27" s="12"/>
      <c r="AR27" s="12"/>
      <c r="AT27" s="29"/>
    </row>
    <row r="28" spans="1:46" ht="45" x14ac:dyDescent="0.25">
      <c r="A28" s="102">
        <v>7</v>
      </c>
      <c r="B28" s="100" t="s">
        <v>60</v>
      </c>
      <c r="C28" s="101" t="str">
        <f>+VLOOKUP($B28,Listas!$A$12:$B$18,2,FALSE)</f>
        <v>Políticas de buen gobierno definidas e implementadas</v>
      </c>
      <c r="D28" s="99" t="s">
        <v>97</v>
      </c>
      <c r="E28" s="97">
        <v>1</v>
      </c>
      <c r="F28" s="91"/>
      <c r="G28" s="7">
        <v>1</v>
      </c>
      <c r="H28" s="16" t="s">
        <v>98</v>
      </c>
      <c r="I28" s="20">
        <v>43221</v>
      </c>
      <c r="J28" s="20">
        <v>43281</v>
      </c>
      <c r="K28" s="58">
        <v>0</v>
      </c>
      <c r="L28" s="53"/>
      <c r="M28" s="44" t="s">
        <v>104</v>
      </c>
      <c r="N28" s="97" t="s">
        <v>35</v>
      </c>
      <c r="O28" s="98" t="s">
        <v>34</v>
      </c>
      <c r="P28" s="13"/>
      <c r="Q28" s="14"/>
      <c r="R28" s="83">
        <v>1</v>
      </c>
      <c r="S28" s="14"/>
      <c r="T28" s="14">
        <v>1</v>
      </c>
      <c r="U28" s="14"/>
      <c r="V28" s="14"/>
      <c r="W28" s="14"/>
      <c r="X28" s="14"/>
      <c r="Y28" s="14"/>
      <c r="Z28" s="14"/>
      <c r="AA28" s="14"/>
      <c r="AB28" s="19">
        <v>1</v>
      </c>
      <c r="AC28" s="71">
        <f t="shared" si="0"/>
        <v>2</v>
      </c>
      <c r="AE28" s="9"/>
      <c r="AF28" s="10"/>
      <c r="AG28" s="10"/>
      <c r="AH28" s="10"/>
      <c r="AI28" s="10"/>
      <c r="AJ28" s="11"/>
      <c r="AK28" s="11"/>
      <c r="AL28" s="11"/>
      <c r="AM28" s="11"/>
      <c r="AN28" s="11"/>
      <c r="AO28" s="11"/>
      <c r="AP28" s="11"/>
      <c r="AQ28" s="12"/>
      <c r="AR28" s="12"/>
      <c r="AT28" s="29"/>
    </row>
    <row r="29" spans="1:46" ht="45" x14ac:dyDescent="0.25">
      <c r="A29" s="102"/>
      <c r="B29" s="100"/>
      <c r="C29" s="101"/>
      <c r="D29" s="99"/>
      <c r="E29" s="97"/>
      <c r="F29" s="92"/>
      <c r="G29" s="7">
        <v>2</v>
      </c>
      <c r="H29" s="16" t="s">
        <v>93</v>
      </c>
      <c r="I29" s="20">
        <v>43252</v>
      </c>
      <c r="J29" s="20">
        <v>43306</v>
      </c>
      <c r="K29" s="58">
        <v>0</v>
      </c>
      <c r="L29" s="53"/>
      <c r="M29" s="44" t="s">
        <v>104</v>
      </c>
      <c r="N29" s="97"/>
      <c r="O29" s="98"/>
      <c r="P29" s="13"/>
      <c r="Q29" s="14"/>
      <c r="R29" s="83">
        <v>1</v>
      </c>
      <c r="S29" s="14"/>
      <c r="T29" s="14">
        <v>1</v>
      </c>
      <c r="U29" s="14"/>
      <c r="V29" s="14"/>
      <c r="W29" s="14"/>
      <c r="X29" s="14"/>
      <c r="Y29" s="14"/>
      <c r="Z29" s="14"/>
      <c r="AA29" s="14"/>
      <c r="AB29" s="19">
        <v>1</v>
      </c>
      <c r="AC29" s="71">
        <f t="shared" si="0"/>
        <v>2</v>
      </c>
      <c r="AE29" s="9"/>
      <c r="AF29" s="10"/>
      <c r="AG29" s="10"/>
      <c r="AH29" s="10"/>
      <c r="AI29" s="10"/>
      <c r="AJ29" s="11"/>
      <c r="AK29" s="11"/>
      <c r="AL29" s="11"/>
      <c r="AM29" s="11"/>
      <c r="AN29" s="11"/>
      <c r="AO29" s="11"/>
      <c r="AP29" s="11"/>
      <c r="AQ29" s="12"/>
      <c r="AR29" s="12"/>
      <c r="AT29" s="29" t="s">
        <v>139</v>
      </c>
    </row>
    <row r="30" spans="1:46" ht="30" x14ac:dyDescent="0.25">
      <c r="A30" s="102"/>
      <c r="B30" s="100"/>
      <c r="C30" s="101"/>
      <c r="D30" s="99"/>
      <c r="E30" s="97"/>
      <c r="F30" s="93"/>
      <c r="G30" s="7">
        <v>3</v>
      </c>
      <c r="H30" s="16" t="s">
        <v>101</v>
      </c>
      <c r="I30" s="20">
        <v>43307</v>
      </c>
      <c r="J30" s="20">
        <v>43312</v>
      </c>
      <c r="K30" s="58">
        <v>0</v>
      </c>
      <c r="L30" s="53"/>
      <c r="M30" s="44" t="s">
        <v>104</v>
      </c>
      <c r="N30" s="97"/>
      <c r="O30" s="98"/>
      <c r="P30" s="13"/>
      <c r="Q30" s="14"/>
      <c r="R30" s="83">
        <v>1</v>
      </c>
      <c r="S30" s="14"/>
      <c r="T30" s="14"/>
      <c r="U30" s="14"/>
      <c r="V30" s="14"/>
      <c r="W30" s="14"/>
      <c r="X30" s="14"/>
      <c r="Y30" s="14"/>
      <c r="Z30" s="14"/>
      <c r="AA30" s="14"/>
      <c r="AB30" s="19">
        <v>1</v>
      </c>
      <c r="AC30" s="71">
        <f t="shared" si="0"/>
        <v>1</v>
      </c>
      <c r="AE30" s="9"/>
      <c r="AF30" s="10"/>
      <c r="AG30" s="10"/>
      <c r="AH30" s="10"/>
      <c r="AI30" s="10"/>
      <c r="AJ30" s="11"/>
      <c r="AK30" s="11"/>
      <c r="AL30" s="11"/>
      <c r="AM30" s="11"/>
      <c r="AN30" s="11"/>
      <c r="AO30" s="11"/>
      <c r="AP30" s="11"/>
      <c r="AQ30" s="12"/>
      <c r="AR30" s="12"/>
      <c r="AT30" s="29"/>
    </row>
    <row r="31" spans="1:46" ht="71.25" x14ac:dyDescent="0.25">
      <c r="A31" s="54">
        <v>8</v>
      </c>
      <c r="B31" s="52" t="s">
        <v>60</v>
      </c>
      <c r="C31" s="53" t="str">
        <f>+VLOOKUP($B31,Listas!$A$12:$B$18,2,FALSE)</f>
        <v>Políticas de buen gobierno definidas e implementadas</v>
      </c>
      <c r="D31" s="56" t="s">
        <v>100</v>
      </c>
      <c r="E31" s="7">
        <v>12</v>
      </c>
      <c r="F31" s="60"/>
      <c r="G31" s="7">
        <v>1</v>
      </c>
      <c r="H31" s="16" t="s">
        <v>103</v>
      </c>
      <c r="I31" s="20">
        <v>43101</v>
      </c>
      <c r="J31" s="20">
        <v>43465</v>
      </c>
      <c r="K31" s="58">
        <v>0</v>
      </c>
      <c r="L31" s="53"/>
      <c r="M31" s="44" t="s">
        <v>106</v>
      </c>
      <c r="N31" s="7" t="s">
        <v>35</v>
      </c>
      <c r="O31" s="45" t="s">
        <v>34</v>
      </c>
      <c r="P31" s="82">
        <v>1</v>
      </c>
      <c r="Q31" s="83">
        <v>1</v>
      </c>
      <c r="R31" s="83">
        <v>1</v>
      </c>
      <c r="S31" s="83">
        <v>1</v>
      </c>
      <c r="T31" s="83">
        <v>1</v>
      </c>
      <c r="U31" s="83">
        <v>1</v>
      </c>
      <c r="V31" s="14"/>
      <c r="W31" s="14"/>
      <c r="X31" s="14"/>
      <c r="Y31" s="14"/>
      <c r="Z31" s="14"/>
      <c r="AA31" s="14"/>
      <c r="AB31" s="19">
        <v>1</v>
      </c>
      <c r="AC31" s="71">
        <f t="shared" si="0"/>
        <v>6</v>
      </c>
      <c r="AE31" s="9"/>
      <c r="AF31" s="10"/>
      <c r="AG31" s="10"/>
      <c r="AH31" s="10"/>
      <c r="AI31" s="10"/>
      <c r="AJ31" s="11"/>
      <c r="AK31" s="11"/>
      <c r="AL31" s="11"/>
      <c r="AM31" s="11"/>
      <c r="AN31" s="11"/>
      <c r="AO31" s="11"/>
      <c r="AP31" s="11"/>
      <c r="AQ31" s="12"/>
      <c r="AR31" s="12"/>
      <c r="AT31" s="29" t="s">
        <v>140</v>
      </c>
    </row>
    <row r="32" spans="1:46" ht="63.75" x14ac:dyDescent="0.25">
      <c r="A32" s="123">
        <v>9</v>
      </c>
      <c r="B32" s="100" t="s">
        <v>60</v>
      </c>
      <c r="C32" s="101" t="str">
        <f>+VLOOKUP($B32,[1]Listas!$A$12:$B$18,2,FALSE)</f>
        <v>Políticas de buen gobierno definidas e implementadas</v>
      </c>
      <c r="D32" s="121" t="s">
        <v>107</v>
      </c>
      <c r="E32" s="122">
        <v>1</v>
      </c>
      <c r="F32" s="94"/>
      <c r="G32" s="7">
        <v>1</v>
      </c>
      <c r="H32" s="48" t="s">
        <v>108</v>
      </c>
      <c r="I32" s="61">
        <v>43136</v>
      </c>
      <c r="J32" s="61">
        <v>43175</v>
      </c>
      <c r="K32" s="58">
        <v>0</v>
      </c>
      <c r="L32" s="53"/>
      <c r="M32" s="44" t="s">
        <v>109</v>
      </c>
      <c r="N32" s="7" t="s">
        <v>39</v>
      </c>
      <c r="O32" s="45" t="s">
        <v>34</v>
      </c>
      <c r="P32" s="79">
        <v>0</v>
      </c>
      <c r="Q32" s="80">
        <v>0.5</v>
      </c>
      <c r="R32" s="80">
        <v>0.5</v>
      </c>
      <c r="S32" s="14">
        <v>0</v>
      </c>
      <c r="T32" s="14">
        <v>0</v>
      </c>
      <c r="U32" s="14">
        <v>0</v>
      </c>
      <c r="V32" s="14"/>
      <c r="W32" s="14"/>
      <c r="X32" s="14"/>
      <c r="Y32" s="14"/>
      <c r="Z32" s="14"/>
      <c r="AA32" s="14"/>
      <c r="AB32" s="19">
        <v>1</v>
      </c>
      <c r="AC32" s="78">
        <f t="shared" ref="AC32:AC38" si="2">SUM(P32:AA32)</f>
        <v>1</v>
      </c>
      <c r="AE32" s="9"/>
      <c r="AF32" s="10"/>
      <c r="AG32" s="10"/>
      <c r="AH32" s="10"/>
      <c r="AI32" s="10"/>
      <c r="AJ32" s="11"/>
      <c r="AK32" s="11"/>
      <c r="AL32" s="11"/>
      <c r="AM32" s="11"/>
      <c r="AN32" s="11"/>
      <c r="AO32" s="11"/>
      <c r="AP32" s="11"/>
      <c r="AQ32" s="12"/>
      <c r="AR32" s="12">
        <f t="shared" ref="AR32:AR38" si="3">SUM(AE32:AP32)</f>
        <v>0</v>
      </c>
      <c r="AT32" s="81" t="s">
        <v>136</v>
      </c>
    </row>
    <row r="33" spans="1:46" ht="153" x14ac:dyDescent="0.25">
      <c r="A33" s="124"/>
      <c r="B33" s="100"/>
      <c r="C33" s="101"/>
      <c r="D33" s="121"/>
      <c r="E33" s="122"/>
      <c r="F33" s="95"/>
      <c r="G33" s="7">
        <v>2</v>
      </c>
      <c r="H33" s="48" t="s">
        <v>110</v>
      </c>
      <c r="I33" s="61">
        <v>43171</v>
      </c>
      <c r="J33" s="61">
        <v>43220</v>
      </c>
      <c r="K33" s="58">
        <v>0</v>
      </c>
      <c r="L33" s="53"/>
      <c r="M33" s="46" t="s">
        <v>111</v>
      </c>
      <c r="N33" s="7" t="s">
        <v>39</v>
      </c>
      <c r="O33" s="45" t="s">
        <v>36</v>
      </c>
      <c r="P33" s="79">
        <v>0.1</v>
      </c>
      <c r="Q33" s="80">
        <v>0.2</v>
      </c>
      <c r="R33" s="80">
        <v>0.3</v>
      </c>
      <c r="S33" s="80">
        <v>0</v>
      </c>
      <c r="T33" s="80">
        <v>0.4</v>
      </c>
      <c r="U33" s="14">
        <v>0</v>
      </c>
      <c r="V33" s="14"/>
      <c r="W33" s="14"/>
      <c r="X33" s="14"/>
      <c r="Y33" s="14"/>
      <c r="Z33" s="14"/>
      <c r="AA33" s="14"/>
      <c r="AB33" s="19">
        <v>1</v>
      </c>
      <c r="AC33" s="78">
        <f t="shared" si="2"/>
        <v>1</v>
      </c>
      <c r="AE33" s="9"/>
      <c r="AF33" s="10"/>
      <c r="AG33" s="10"/>
      <c r="AH33" s="10"/>
      <c r="AI33" s="10"/>
      <c r="AJ33" s="11"/>
      <c r="AK33" s="11"/>
      <c r="AL33" s="11"/>
      <c r="AM33" s="11"/>
      <c r="AN33" s="11"/>
      <c r="AO33" s="11"/>
      <c r="AP33" s="11"/>
      <c r="AQ33" s="12"/>
      <c r="AR33" s="12">
        <f t="shared" si="3"/>
        <v>0</v>
      </c>
      <c r="AT33" s="81" t="s">
        <v>141</v>
      </c>
    </row>
    <row r="34" spans="1:46" ht="76.5" x14ac:dyDescent="0.25">
      <c r="A34" s="124"/>
      <c r="B34" s="100"/>
      <c r="C34" s="101"/>
      <c r="D34" s="121"/>
      <c r="E34" s="122"/>
      <c r="F34" s="95"/>
      <c r="G34" s="7">
        <v>3</v>
      </c>
      <c r="H34" s="48" t="s">
        <v>112</v>
      </c>
      <c r="I34" s="62">
        <v>43222</v>
      </c>
      <c r="J34" s="62">
        <v>43280</v>
      </c>
      <c r="K34" s="58">
        <v>0</v>
      </c>
      <c r="L34" s="53"/>
      <c r="M34" s="47" t="s">
        <v>113</v>
      </c>
      <c r="N34" s="7" t="s">
        <v>39</v>
      </c>
      <c r="O34" s="45" t="s">
        <v>34</v>
      </c>
      <c r="P34" s="13">
        <v>0</v>
      </c>
      <c r="Q34" s="14">
        <v>0</v>
      </c>
      <c r="R34" s="14">
        <v>0</v>
      </c>
      <c r="S34" s="14">
        <v>0</v>
      </c>
      <c r="T34" s="80">
        <v>0.3</v>
      </c>
      <c r="U34" s="80">
        <v>0.7</v>
      </c>
      <c r="V34" s="14"/>
      <c r="W34" s="14"/>
      <c r="X34" s="14"/>
      <c r="Y34" s="14"/>
      <c r="Z34" s="14"/>
      <c r="AA34" s="14"/>
      <c r="AB34" s="19">
        <v>1</v>
      </c>
      <c r="AC34" s="71">
        <f t="shared" si="2"/>
        <v>1</v>
      </c>
      <c r="AE34" s="9"/>
      <c r="AF34" s="10"/>
      <c r="AG34" s="10"/>
      <c r="AH34" s="10"/>
      <c r="AI34" s="10"/>
      <c r="AJ34" s="11"/>
      <c r="AK34" s="11"/>
      <c r="AL34" s="11"/>
      <c r="AM34" s="11"/>
      <c r="AN34" s="11"/>
      <c r="AO34" s="11"/>
      <c r="AP34" s="11"/>
      <c r="AQ34" s="12"/>
      <c r="AR34" s="12">
        <f t="shared" si="3"/>
        <v>0</v>
      </c>
      <c r="AT34" s="14" t="s">
        <v>142</v>
      </c>
    </row>
    <row r="35" spans="1:46" ht="76.5" x14ac:dyDescent="0.25">
      <c r="A35" s="124"/>
      <c r="B35" s="100"/>
      <c r="C35" s="101"/>
      <c r="D35" s="121"/>
      <c r="E35" s="122"/>
      <c r="F35" s="95"/>
      <c r="G35" s="7">
        <v>4</v>
      </c>
      <c r="H35" s="48" t="s">
        <v>114</v>
      </c>
      <c r="I35" s="62">
        <v>43284</v>
      </c>
      <c r="J35" s="62">
        <v>43312</v>
      </c>
      <c r="K35" s="58">
        <v>0</v>
      </c>
      <c r="L35" s="53"/>
      <c r="M35" s="47" t="s">
        <v>115</v>
      </c>
      <c r="N35" s="7" t="s">
        <v>39</v>
      </c>
      <c r="O35" s="45" t="s">
        <v>34</v>
      </c>
      <c r="P35" s="13">
        <v>0</v>
      </c>
      <c r="Q35" s="14">
        <v>0</v>
      </c>
      <c r="R35" s="14">
        <v>0</v>
      </c>
      <c r="S35" s="14">
        <v>0</v>
      </c>
      <c r="T35" s="14">
        <v>0</v>
      </c>
      <c r="U35" s="14"/>
      <c r="V35" s="14"/>
      <c r="W35" s="14"/>
      <c r="X35" s="14"/>
      <c r="Y35" s="14"/>
      <c r="Z35" s="14"/>
      <c r="AA35" s="14"/>
      <c r="AB35" s="19"/>
      <c r="AC35" s="71"/>
      <c r="AE35" s="9"/>
      <c r="AF35" s="10"/>
      <c r="AG35" s="10"/>
      <c r="AH35" s="10"/>
      <c r="AI35" s="10"/>
      <c r="AJ35" s="11"/>
      <c r="AK35" s="11"/>
      <c r="AL35" s="11"/>
      <c r="AM35" s="11"/>
      <c r="AN35" s="11"/>
      <c r="AO35" s="11"/>
      <c r="AP35" s="11"/>
      <c r="AQ35" s="12"/>
      <c r="AR35" s="12">
        <f t="shared" si="3"/>
        <v>0</v>
      </c>
      <c r="AT35" s="14" t="s">
        <v>143</v>
      </c>
    </row>
    <row r="36" spans="1:46" ht="25.5" x14ac:dyDescent="0.25">
      <c r="A36" s="124"/>
      <c r="B36" s="100"/>
      <c r="C36" s="101"/>
      <c r="D36" s="121"/>
      <c r="E36" s="122"/>
      <c r="F36" s="95"/>
      <c r="G36" s="7">
        <v>5</v>
      </c>
      <c r="H36" s="48" t="s">
        <v>116</v>
      </c>
      <c r="I36" s="62">
        <v>43297</v>
      </c>
      <c r="J36" s="61">
        <v>43342</v>
      </c>
      <c r="K36" s="58">
        <v>0</v>
      </c>
      <c r="L36" s="53"/>
      <c r="M36" s="47" t="s">
        <v>117</v>
      </c>
      <c r="N36" s="7" t="s">
        <v>39</v>
      </c>
      <c r="O36" s="45" t="s">
        <v>36</v>
      </c>
      <c r="P36" s="13">
        <v>0</v>
      </c>
      <c r="Q36" s="14">
        <v>0</v>
      </c>
      <c r="R36" s="14"/>
      <c r="S36" s="14">
        <v>0</v>
      </c>
      <c r="T36" s="14">
        <v>0</v>
      </c>
      <c r="U36" s="14"/>
      <c r="V36" s="14"/>
      <c r="W36" s="14"/>
      <c r="X36" s="14"/>
      <c r="Y36" s="14"/>
      <c r="Z36" s="14"/>
      <c r="AA36" s="14"/>
      <c r="AB36" s="19"/>
      <c r="AC36" s="71"/>
      <c r="AE36" s="9"/>
      <c r="AF36" s="10"/>
      <c r="AG36" s="10"/>
      <c r="AH36" s="10"/>
      <c r="AI36" s="10"/>
      <c r="AJ36" s="11"/>
      <c r="AK36" s="11"/>
      <c r="AL36" s="11"/>
      <c r="AM36" s="11"/>
      <c r="AN36" s="11"/>
      <c r="AO36" s="11"/>
      <c r="AP36" s="11"/>
      <c r="AQ36" s="12"/>
      <c r="AR36" s="12">
        <f t="shared" si="3"/>
        <v>0</v>
      </c>
      <c r="AT36" s="14" t="s">
        <v>137</v>
      </c>
    </row>
    <row r="37" spans="1:46" ht="102" x14ac:dyDescent="0.25">
      <c r="A37" s="124"/>
      <c r="B37" s="100"/>
      <c r="C37" s="101"/>
      <c r="D37" s="121"/>
      <c r="E37" s="122"/>
      <c r="F37" s="95"/>
      <c r="G37" s="7">
        <v>6</v>
      </c>
      <c r="H37" s="48" t="s">
        <v>118</v>
      </c>
      <c r="I37" s="62">
        <v>43192</v>
      </c>
      <c r="J37" s="51">
        <v>43462</v>
      </c>
      <c r="K37" s="58">
        <v>0</v>
      </c>
      <c r="L37" s="53"/>
      <c r="M37" s="47" t="s">
        <v>119</v>
      </c>
      <c r="N37" s="7" t="s">
        <v>39</v>
      </c>
      <c r="O37" s="45" t="s">
        <v>36</v>
      </c>
      <c r="P37" s="13">
        <v>0</v>
      </c>
      <c r="Q37" s="14">
        <v>0</v>
      </c>
      <c r="R37" s="14">
        <v>0</v>
      </c>
      <c r="S37" s="87">
        <v>0.1</v>
      </c>
      <c r="T37" s="87">
        <v>0.28999999999999998</v>
      </c>
      <c r="U37" s="87">
        <v>0.1</v>
      </c>
      <c r="V37" s="14"/>
      <c r="W37" s="14"/>
      <c r="X37" s="14"/>
      <c r="Y37" s="14"/>
      <c r="Z37" s="14"/>
      <c r="AA37" s="14"/>
      <c r="AB37" s="19">
        <v>0.49</v>
      </c>
      <c r="AC37" s="71">
        <f t="shared" si="2"/>
        <v>0.49</v>
      </c>
      <c r="AE37" s="9"/>
      <c r="AF37" s="10"/>
      <c r="AG37" s="10"/>
      <c r="AH37" s="10"/>
      <c r="AI37" s="10"/>
      <c r="AJ37" s="11"/>
      <c r="AK37" s="11"/>
      <c r="AL37" s="11"/>
      <c r="AM37" s="11"/>
      <c r="AN37" s="11"/>
      <c r="AO37" s="11"/>
      <c r="AP37" s="11"/>
      <c r="AQ37" s="12"/>
      <c r="AR37" s="12">
        <f t="shared" si="3"/>
        <v>0</v>
      </c>
      <c r="AT37" s="14" t="s">
        <v>146</v>
      </c>
    </row>
    <row r="38" spans="1:46" ht="51.75" thickBot="1" x14ac:dyDescent="0.3">
      <c r="A38" s="125"/>
      <c r="B38" s="100"/>
      <c r="C38" s="101"/>
      <c r="D38" s="121"/>
      <c r="E38" s="122"/>
      <c r="F38" s="96"/>
      <c r="G38" s="7">
        <v>7</v>
      </c>
      <c r="H38" s="49" t="s">
        <v>120</v>
      </c>
      <c r="I38" s="51">
        <v>43350</v>
      </c>
      <c r="J38" s="51">
        <v>43462</v>
      </c>
      <c r="K38" s="58">
        <v>0</v>
      </c>
      <c r="L38" s="49"/>
      <c r="M38" s="47" t="s">
        <v>121</v>
      </c>
      <c r="N38" s="7" t="s">
        <v>39</v>
      </c>
      <c r="O38" s="45" t="s">
        <v>36</v>
      </c>
      <c r="P38" s="84">
        <v>0</v>
      </c>
      <c r="Q38" s="85">
        <v>0</v>
      </c>
      <c r="R38" s="85">
        <v>0</v>
      </c>
      <c r="S38" s="14">
        <v>0</v>
      </c>
      <c r="T38" s="14">
        <v>0</v>
      </c>
      <c r="U38" s="23"/>
      <c r="V38" s="23"/>
      <c r="W38" s="23"/>
      <c r="X38" s="23"/>
      <c r="Y38" s="23"/>
      <c r="Z38" s="23"/>
      <c r="AA38" s="23"/>
      <c r="AB38" s="24"/>
      <c r="AC38" s="72">
        <f t="shared" si="2"/>
        <v>0</v>
      </c>
      <c r="AE38" s="25"/>
      <c r="AF38" s="26"/>
      <c r="AG38" s="26"/>
      <c r="AH38" s="26"/>
      <c r="AI38" s="26"/>
      <c r="AJ38" s="27"/>
      <c r="AK38" s="27"/>
      <c r="AL38" s="27"/>
      <c r="AM38" s="27"/>
      <c r="AN38" s="27"/>
      <c r="AO38" s="27"/>
      <c r="AP38" s="27"/>
      <c r="AQ38" s="28"/>
      <c r="AR38" s="28">
        <f t="shared" si="3"/>
        <v>0</v>
      </c>
      <c r="AT38" s="14" t="s">
        <v>138</v>
      </c>
    </row>
    <row r="39" spans="1:46" ht="79.5" customHeight="1" x14ac:dyDescent="0.25">
      <c r="A39" s="102">
        <v>10</v>
      </c>
      <c r="B39" s="100" t="s">
        <v>60</v>
      </c>
      <c r="C39" s="101" t="str">
        <f>+VLOOKUP($B39,Listas!$A$12:$B$18,2,FALSE)</f>
        <v>Políticas de buen gobierno definidas e implementadas</v>
      </c>
      <c r="D39" s="99" t="s">
        <v>126</v>
      </c>
      <c r="E39" s="103">
        <v>1</v>
      </c>
      <c r="F39" s="88"/>
      <c r="G39" s="7">
        <v>1</v>
      </c>
      <c r="H39" s="16" t="s">
        <v>122</v>
      </c>
      <c r="I39" s="20">
        <v>43101</v>
      </c>
      <c r="J39" s="20">
        <v>43465</v>
      </c>
      <c r="K39" s="58"/>
      <c r="L39" s="53"/>
      <c r="M39" s="44"/>
      <c r="N39" s="97" t="s">
        <v>33</v>
      </c>
      <c r="O39" s="98" t="s">
        <v>34</v>
      </c>
      <c r="P39" s="82">
        <v>1</v>
      </c>
      <c r="Q39" s="83">
        <v>1</v>
      </c>
      <c r="R39" s="83">
        <v>1</v>
      </c>
      <c r="S39" s="83"/>
      <c r="T39" s="83"/>
      <c r="U39" s="83"/>
      <c r="V39" s="14"/>
      <c r="W39" s="14"/>
      <c r="X39" s="14"/>
      <c r="Y39" s="14"/>
      <c r="Z39" s="14"/>
      <c r="AA39" s="14"/>
      <c r="AB39" s="19">
        <v>1</v>
      </c>
      <c r="AC39" s="71"/>
      <c r="AE39" s="9"/>
      <c r="AF39" s="10"/>
      <c r="AG39" s="10"/>
      <c r="AH39" s="10"/>
      <c r="AI39" s="10"/>
      <c r="AJ39" s="11"/>
      <c r="AK39" s="11"/>
      <c r="AL39" s="11"/>
      <c r="AM39" s="11"/>
      <c r="AN39" s="11"/>
      <c r="AO39" s="11"/>
      <c r="AP39" s="11"/>
      <c r="AQ39" s="12"/>
      <c r="AR39" s="12"/>
      <c r="AT39" s="14" t="s">
        <v>144</v>
      </c>
    </row>
    <row r="40" spans="1:46" ht="67.5" customHeight="1" x14ac:dyDescent="0.25">
      <c r="A40" s="102"/>
      <c r="B40" s="100"/>
      <c r="C40" s="101"/>
      <c r="D40" s="99"/>
      <c r="E40" s="97"/>
      <c r="F40" s="89"/>
      <c r="G40" s="7">
        <v>2</v>
      </c>
      <c r="H40" s="16" t="s">
        <v>123</v>
      </c>
      <c r="I40" s="20">
        <v>43101</v>
      </c>
      <c r="J40" s="20">
        <v>43465</v>
      </c>
      <c r="K40" s="58"/>
      <c r="L40" s="53"/>
      <c r="M40" s="44"/>
      <c r="N40" s="97"/>
      <c r="O40" s="98"/>
      <c r="P40" s="82">
        <v>1</v>
      </c>
      <c r="Q40" s="83">
        <v>1</v>
      </c>
      <c r="R40" s="83">
        <v>1</v>
      </c>
      <c r="S40" s="83">
        <v>1</v>
      </c>
      <c r="T40" s="83">
        <v>1</v>
      </c>
      <c r="U40" s="83">
        <v>1</v>
      </c>
      <c r="V40" s="14"/>
      <c r="W40" s="14"/>
      <c r="X40" s="14"/>
      <c r="Y40" s="14"/>
      <c r="Z40" s="14"/>
      <c r="AA40" s="14"/>
      <c r="AB40" s="19">
        <v>1</v>
      </c>
      <c r="AC40" s="71"/>
      <c r="AE40" s="9"/>
      <c r="AF40" s="10"/>
      <c r="AG40" s="10"/>
      <c r="AH40" s="10"/>
      <c r="AI40" s="10"/>
      <c r="AJ40" s="11"/>
      <c r="AK40" s="11"/>
      <c r="AL40" s="11"/>
      <c r="AM40" s="11"/>
      <c r="AN40" s="11"/>
      <c r="AO40" s="11"/>
      <c r="AP40" s="11"/>
      <c r="AQ40" s="12"/>
      <c r="AR40" s="12"/>
      <c r="AT40" s="81" t="s">
        <v>145</v>
      </c>
    </row>
    <row r="41" spans="1:46" ht="78" customHeight="1" x14ac:dyDescent="0.25">
      <c r="A41" s="102"/>
      <c r="B41" s="100"/>
      <c r="C41" s="101"/>
      <c r="D41" s="99"/>
      <c r="E41" s="97"/>
      <c r="F41" s="90"/>
      <c r="G41" s="7">
        <v>3</v>
      </c>
      <c r="H41" s="16" t="s">
        <v>124</v>
      </c>
      <c r="I41" s="20">
        <v>43101</v>
      </c>
      <c r="J41" s="20">
        <v>43465</v>
      </c>
      <c r="K41" s="58"/>
      <c r="L41" s="53"/>
      <c r="M41" s="44"/>
      <c r="N41" s="97"/>
      <c r="O41" s="98"/>
      <c r="P41" s="13">
        <v>0</v>
      </c>
      <c r="Q41" s="14">
        <v>0</v>
      </c>
      <c r="R41" s="14">
        <v>0</v>
      </c>
      <c r="S41" s="83"/>
      <c r="T41" s="83"/>
      <c r="U41" s="83"/>
      <c r="V41" s="14"/>
      <c r="W41" s="14"/>
      <c r="X41" s="14"/>
      <c r="Y41" s="14"/>
      <c r="Z41" s="14"/>
      <c r="AA41" s="14"/>
      <c r="AB41" s="19"/>
      <c r="AC41" s="71"/>
      <c r="AE41" s="9"/>
      <c r="AF41" s="10"/>
      <c r="AG41" s="10"/>
      <c r="AH41" s="10"/>
      <c r="AI41" s="10"/>
      <c r="AJ41" s="11"/>
      <c r="AK41" s="11"/>
      <c r="AL41" s="11"/>
      <c r="AM41" s="11"/>
      <c r="AN41" s="11"/>
      <c r="AO41" s="11"/>
      <c r="AP41" s="11"/>
      <c r="AQ41" s="12"/>
      <c r="AR41" s="12"/>
      <c r="AT41" s="81" t="s">
        <v>147</v>
      </c>
    </row>
    <row r="42" spans="1:46" ht="30" x14ac:dyDescent="0.25">
      <c r="A42" s="102">
        <v>11</v>
      </c>
      <c r="B42" s="100" t="s">
        <v>60</v>
      </c>
      <c r="C42" s="101" t="str">
        <f>+VLOOKUP($B42,Listas!$A$12:$B$18,2,FALSE)</f>
        <v>Políticas de buen gobierno definidas e implementadas</v>
      </c>
      <c r="D42" s="99" t="s">
        <v>128</v>
      </c>
      <c r="E42" s="97">
        <v>1</v>
      </c>
      <c r="F42" s="91"/>
      <c r="G42" s="7">
        <v>1</v>
      </c>
      <c r="H42" s="16" t="s">
        <v>127</v>
      </c>
      <c r="I42" s="20">
        <v>43101</v>
      </c>
      <c r="J42" s="20">
        <v>43465</v>
      </c>
      <c r="K42" s="58"/>
      <c r="L42" s="53"/>
      <c r="M42" s="44"/>
      <c r="N42" s="97" t="s">
        <v>35</v>
      </c>
      <c r="O42" s="98" t="s">
        <v>34</v>
      </c>
      <c r="P42" s="13"/>
      <c r="Q42" s="14"/>
      <c r="R42" s="83">
        <v>0.93</v>
      </c>
      <c r="S42" s="14"/>
      <c r="T42" s="14"/>
      <c r="U42" s="83">
        <v>1</v>
      </c>
      <c r="V42" s="14"/>
      <c r="W42" s="14"/>
      <c r="X42" s="14"/>
      <c r="Y42" s="14"/>
      <c r="Z42" s="14"/>
      <c r="AA42" s="14"/>
      <c r="AB42" s="19">
        <v>1</v>
      </c>
      <c r="AC42" s="71"/>
      <c r="AE42" s="9"/>
      <c r="AF42" s="10"/>
      <c r="AG42" s="10"/>
      <c r="AH42" s="10"/>
      <c r="AI42" s="10"/>
      <c r="AJ42" s="11"/>
      <c r="AK42" s="11"/>
      <c r="AL42" s="11"/>
      <c r="AM42" s="11"/>
      <c r="AN42" s="11"/>
      <c r="AO42" s="11"/>
      <c r="AP42" s="11"/>
      <c r="AQ42" s="12"/>
      <c r="AR42" s="12"/>
      <c r="AT42" s="81" t="s">
        <v>148</v>
      </c>
    </row>
    <row r="43" spans="1:46" ht="30" x14ac:dyDescent="0.25">
      <c r="A43" s="102"/>
      <c r="B43" s="100"/>
      <c r="C43" s="101"/>
      <c r="D43" s="99"/>
      <c r="E43" s="97"/>
      <c r="F43" s="92"/>
      <c r="G43" s="7">
        <v>2</v>
      </c>
      <c r="H43" s="16" t="s">
        <v>129</v>
      </c>
      <c r="I43" s="20">
        <v>43191</v>
      </c>
      <c r="J43" s="20">
        <v>43404</v>
      </c>
      <c r="K43" s="58"/>
      <c r="L43" s="53"/>
      <c r="M43" s="44"/>
      <c r="N43" s="97"/>
      <c r="O43" s="98"/>
      <c r="P43" s="13"/>
      <c r="Q43" s="14"/>
      <c r="R43" s="83">
        <v>1</v>
      </c>
      <c r="S43" s="14"/>
      <c r="T43" s="14"/>
      <c r="U43" s="83">
        <v>1</v>
      </c>
      <c r="V43" s="14"/>
      <c r="W43" s="14"/>
      <c r="X43" s="14"/>
      <c r="Y43" s="14"/>
      <c r="Z43" s="14"/>
      <c r="AA43" s="14"/>
      <c r="AB43" s="19">
        <v>1</v>
      </c>
      <c r="AC43" s="71"/>
      <c r="AE43" s="9"/>
      <c r="AF43" s="10"/>
      <c r="AG43" s="10"/>
      <c r="AH43" s="10"/>
      <c r="AI43" s="10"/>
      <c r="AJ43" s="11"/>
      <c r="AK43" s="11"/>
      <c r="AL43" s="11"/>
      <c r="AM43" s="11"/>
      <c r="AN43" s="11"/>
      <c r="AO43" s="11"/>
      <c r="AP43" s="11"/>
      <c r="AQ43" s="12"/>
      <c r="AR43" s="12"/>
      <c r="AT43" s="29"/>
    </row>
    <row r="44" spans="1:46" ht="18" x14ac:dyDescent="0.25">
      <c r="A44" s="102"/>
      <c r="B44" s="100"/>
      <c r="C44" s="101"/>
      <c r="D44" s="99"/>
      <c r="E44" s="97"/>
      <c r="F44" s="92"/>
      <c r="G44" s="7">
        <v>3</v>
      </c>
      <c r="H44" s="16" t="s">
        <v>130</v>
      </c>
      <c r="I44" s="20">
        <v>43191</v>
      </c>
      <c r="J44" s="20">
        <v>43404</v>
      </c>
      <c r="K44" s="58"/>
      <c r="L44" s="53"/>
      <c r="M44" s="44"/>
      <c r="N44" s="97"/>
      <c r="O44" s="98"/>
      <c r="P44" s="13"/>
      <c r="Q44" s="14"/>
      <c r="R44" s="83">
        <v>1</v>
      </c>
      <c r="S44" s="14"/>
      <c r="T44" s="14"/>
      <c r="U44" s="83">
        <v>1</v>
      </c>
      <c r="V44" s="14"/>
      <c r="W44" s="14"/>
      <c r="X44" s="14"/>
      <c r="Y44" s="14"/>
      <c r="Z44" s="14"/>
      <c r="AA44" s="14"/>
      <c r="AB44" s="19">
        <v>1</v>
      </c>
      <c r="AC44" s="71"/>
      <c r="AE44" s="9"/>
      <c r="AF44" s="10"/>
      <c r="AG44" s="10"/>
      <c r="AH44" s="10"/>
      <c r="AI44" s="10"/>
      <c r="AJ44" s="11"/>
      <c r="AK44" s="11"/>
      <c r="AL44" s="11"/>
      <c r="AM44" s="11"/>
      <c r="AN44" s="11"/>
      <c r="AO44" s="11"/>
      <c r="AP44" s="11"/>
      <c r="AQ44" s="12"/>
      <c r="AR44" s="12"/>
      <c r="AT44" s="29"/>
    </row>
    <row r="45" spans="1:46" ht="18" x14ac:dyDescent="0.25">
      <c r="A45" s="102">
        <v>13</v>
      </c>
      <c r="B45" s="100" t="s">
        <v>60</v>
      </c>
      <c r="C45" s="101" t="str">
        <f>+VLOOKUP($B45,Listas!$A$12:$B$18,2,FALSE)</f>
        <v>Políticas de buen gobierno definidas e implementadas</v>
      </c>
      <c r="D45" s="99" t="s">
        <v>131</v>
      </c>
      <c r="E45" s="97">
        <v>8</v>
      </c>
      <c r="F45" s="92"/>
      <c r="G45" s="7">
        <v>1</v>
      </c>
      <c r="H45" s="16" t="s">
        <v>132</v>
      </c>
      <c r="I45" s="20">
        <v>43160</v>
      </c>
      <c r="J45" s="20">
        <v>43404</v>
      </c>
      <c r="K45" s="58"/>
      <c r="L45" s="53"/>
      <c r="M45" s="44"/>
      <c r="N45" s="97" t="s">
        <v>53</v>
      </c>
      <c r="O45" s="98" t="s">
        <v>34</v>
      </c>
      <c r="P45" s="13"/>
      <c r="Q45" s="14"/>
      <c r="R45" s="83">
        <v>0.88</v>
      </c>
      <c r="S45" s="14"/>
      <c r="T45" s="14"/>
      <c r="U45" s="83">
        <v>0.75</v>
      </c>
      <c r="V45" s="14"/>
      <c r="W45" s="14"/>
      <c r="X45" s="14"/>
      <c r="Y45" s="14"/>
      <c r="Z45" s="14"/>
      <c r="AA45" s="14"/>
      <c r="AB45" s="19">
        <v>0.875</v>
      </c>
      <c r="AC45" s="71"/>
      <c r="AE45" s="9"/>
      <c r="AF45" s="10"/>
      <c r="AG45" s="10"/>
      <c r="AH45" s="10"/>
      <c r="AI45" s="10"/>
      <c r="AJ45" s="11"/>
      <c r="AK45" s="11"/>
      <c r="AL45" s="11"/>
      <c r="AM45" s="11"/>
      <c r="AN45" s="11"/>
      <c r="AO45" s="11"/>
      <c r="AP45" s="11"/>
      <c r="AQ45" s="12"/>
      <c r="AR45" s="12"/>
      <c r="AT45" s="29"/>
    </row>
    <row r="46" spans="1:46" ht="30" x14ac:dyDescent="0.25">
      <c r="A46" s="102"/>
      <c r="B46" s="100"/>
      <c r="C46" s="101"/>
      <c r="D46" s="99"/>
      <c r="E46" s="97"/>
      <c r="F46" s="92"/>
      <c r="G46" s="7">
        <v>2</v>
      </c>
      <c r="H46" s="16" t="s">
        <v>133</v>
      </c>
      <c r="I46" s="20">
        <v>43160</v>
      </c>
      <c r="J46" s="17">
        <v>43404</v>
      </c>
      <c r="K46" s="58"/>
      <c r="L46" s="53"/>
      <c r="M46" s="44"/>
      <c r="N46" s="97"/>
      <c r="O46" s="98"/>
      <c r="P46" s="13"/>
      <c r="Q46" s="14"/>
      <c r="R46" s="83">
        <v>1</v>
      </c>
      <c r="S46" s="14"/>
      <c r="T46" s="14"/>
      <c r="U46" s="83">
        <v>0.75</v>
      </c>
      <c r="V46" s="14"/>
      <c r="W46" s="14"/>
      <c r="X46" s="14"/>
      <c r="Y46" s="14"/>
      <c r="Z46" s="14"/>
      <c r="AA46" s="14"/>
      <c r="AB46" s="19">
        <v>1</v>
      </c>
      <c r="AC46" s="71"/>
      <c r="AE46" s="9"/>
      <c r="AF46" s="10"/>
      <c r="AG46" s="10"/>
      <c r="AH46" s="10"/>
      <c r="AI46" s="10"/>
      <c r="AJ46" s="11"/>
      <c r="AK46" s="11"/>
      <c r="AL46" s="11"/>
      <c r="AM46" s="11"/>
      <c r="AN46" s="11"/>
      <c r="AO46" s="11"/>
      <c r="AP46" s="11"/>
      <c r="AQ46" s="12"/>
      <c r="AR46" s="12"/>
      <c r="AT46" s="29"/>
    </row>
    <row r="47" spans="1:46" ht="18.75" thickBot="1" x14ac:dyDescent="0.3">
      <c r="A47" s="102"/>
      <c r="B47" s="100"/>
      <c r="C47" s="101"/>
      <c r="D47" s="99"/>
      <c r="E47" s="97"/>
      <c r="F47" s="93"/>
      <c r="G47" s="7">
        <v>3</v>
      </c>
      <c r="H47" s="16" t="s">
        <v>134</v>
      </c>
      <c r="I47" s="20">
        <v>43160</v>
      </c>
      <c r="J47" s="17">
        <v>43404</v>
      </c>
      <c r="K47" s="58"/>
      <c r="L47" s="53"/>
      <c r="M47" s="44"/>
      <c r="N47" s="97"/>
      <c r="O47" s="98"/>
      <c r="P47" s="22"/>
      <c r="Q47" s="23"/>
      <c r="R47" s="126">
        <v>1</v>
      </c>
      <c r="S47" s="23"/>
      <c r="T47" s="23"/>
      <c r="U47" s="126">
        <v>0.75</v>
      </c>
      <c r="V47" s="23"/>
      <c r="W47" s="23"/>
      <c r="X47" s="23"/>
      <c r="Y47" s="23"/>
      <c r="Z47" s="23"/>
      <c r="AA47" s="23"/>
      <c r="AB47" s="24">
        <v>1</v>
      </c>
      <c r="AC47" s="72"/>
      <c r="AE47" s="25"/>
      <c r="AF47" s="26"/>
      <c r="AG47" s="26"/>
      <c r="AH47" s="26"/>
      <c r="AI47" s="26"/>
      <c r="AJ47" s="27"/>
      <c r="AK47" s="27"/>
      <c r="AL47" s="27"/>
      <c r="AM47" s="27"/>
      <c r="AN47" s="27"/>
      <c r="AO47" s="27"/>
      <c r="AP47" s="27"/>
      <c r="AQ47" s="28"/>
      <c r="AR47" s="28"/>
      <c r="AT47" s="29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S14:AB16 AS23 AS14:AT22 S11:AS11 S12:AT13 AC43:AT47 AC14:AR31 AS24:AT31 AB32:AS38 AC39:AS42" name="Rango1"/>
    <protectedRange algorithmName="SHA-512" hashValue="SaR4WPEEBcme6nU8FP6feMLbxjOj5vPWVfMgYyUF3qkw4bt1ZC5dLSB4pDuC0aJpUH313bT6lJyasf0hrZwfHw==" saltValue="N+ahJoEuNYX9P/AgdkDOWw==" spinCount="100000" sqref="AB17:AB21" name="Rango1_3"/>
    <protectedRange algorithmName="SHA-512" hashValue="SaR4WPEEBcme6nU8FP6feMLbxjOj5vPWVfMgYyUF3qkw4bt1ZC5dLSB4pDuC0aJpUH313bT6lJyasf0hrZwfHw==" saltValue="N+ahJoEuNYX9P/AgdkDOWw==" spinCount="100000" sqref="AB22:AB31 AB39:AB47" name="Rango1_4"/>
    <protectedRange algorithmName="SHA-512" hashValue="SaR4WPEEBcme6nU8FP6feMLbxjOj5vPWVfMgYyUF3qkw4bt1ZC5dLSB4pDuC0aJpUH313bT6lJyasf0hrZwfHw==" saltValue="N+ahJoEuNYX9P/AgdkDOWw==" spinCount="100000" sqref="V32:AA38" name="Rango1_1"/>
    <protectedRange algorithmName="SHA-512" hashValue="SaR4WPEEBcme6nU8FP6feMLbxjOj5vPWVfMgYyUF3qkw4bt1ZC5dLSB4pDuC0aJpUH313bT6lJyasf0hrZwfHw==" saltValue="N+ahJoEuNYX9P/AgdkDOWw==" spinCount="100000" sqref="P17:AA21" name="Rango1_3_1"/>
    <protectedRange algorithmName="SHA-512" hashValue="SaR4WPEEBcme6nU8FP6feMLbxjOj5vPWVfMgYyUF3qkw4bt1ZC5dLSB4pDuC0aJpUH313bT6lJyasf0hrZwfHw==" saltValue="N+ahJoEuNYX9P/AgdkDOWw==" spinCount="100000" sqref="P22:AA31 P42:AA47 V39:AA41" name="Rango1_4_1"/>
    <protectedRange algorithmName="SHA-512" hashValue="SaR4WPEEBcme6nU8FP6feMLbxjOj5vPWVfMgYyUF3qkw4bt1ZC5dLSB4pDuC0aJpUH313bT6lJyasf0hrZwfHw==" saltValue="N+ahJoEuNYX9P/AgdkDOWw==" spinCount="100000" sqref="AT11 AT23" name="Rango1_2"/>
    <protectedRange algorithmName="SHA-512" hashValue="SaR4WPEEBcme6nU8FP6feMLbxjOj5vPWVfMgYyUF3qkw4bt1ZC5dLSB4pDuC0aJpUH313bT6lJyasf0hrZwfHw==" saltValue="N+ahJoEuNYX9P/AgdkDOWw==" spinCount="100000" sqref="P32:R38" name="Rango1_1_1"/>
    <protectedRange algorithmName="SHA-512" hashValue="SaR4WPEEBcme6nU8FP6feMLbxjOj5vPWVfMgYyUF3qkw4bt1ZC5dLSB4pDuC0aJpUH313bT6lJyasf0hrZwfHw==" saltValue="N+ahJoEuNYX9P/AgdkDOWw==" spinCount="100000" sqref="AT32" name="Rango1_5"/>
    <protectedRange algorithmName="SHA-512" hashValue="SaR4WPEEBcme6nU8FP6feMLbxjOj5vPWVfMgYyUF3qkw4bt1ZC5dLSB4pDuC0aJpUH313bT6lJyasf0hrZwfHw==" saltValue="N+ahJoEuNYX9P/AgdkDOWw==" spinCount="100000" sqref="P11:R16" name="Rango1_6"/>
    <protectedRange algorithmName="SHA-512" hashValue="SaR4WPEEBcme6nU8FP6feMLbxjOj5vPWVfMgYyUF3qkw4bt1ZC5dLSB4pDuC0aJpUH313bT6lJyasf0hrZwfHw==" saltValue="N+ahJoEuNYX9P/AgdkDOWw==" spinCount="100000" sqref="P39:R41" name="Rango1_4_1_1"/>
    <protectedRange algorithmName="SHA-512" hashValue="SaR4WPEEBcme6nU8FP6feMLbxjOj5vPWVfMgYyUF3qkw4bt1ZC5dLSB4pDuC0aJpUH313bT6lJyasf0hrZwfHw==" saltValue="N+ahJoEuNYX9P/AgdkDOWw==" spinCount="100000" sqref="S32:U38" name="Rango1_1_6"/>
    <protectedRange algorithmName="SHA-512" hashValue="SaR4WPEEBcme6nU8FP6feMLbxjOj5vPWVfMgYyUF3qkw4bt1ZC5dLSB4pDuC0aJpUH313bT6lJyasf0hrZwfHw==" saltValue="N+ahJoEuNYX9P/AgdkDOWw==" spinCount="100000" sqref="AT33:AT39" name="Rango1_5_2"/>
    <protectedRange algorithmName="SHA-512" hashValue="SaR4WPEEBcme6nU8FP6feMLbxjOj5vPWVfMgYyUF3qkw4bt1ZC5dLSB4pDuC0aJpUH313bT6lJyasf0hrZwfHw==" saltValue="N+ahJoEuNYX9P/AgdkDOWw==" spinCount="100000" sqref="AT40:AT42" name="Rango1_8"/>
  </protectedRanges>
  <autoFilter ref="A10:AT10">
    <filterColumn colId="6" showButton="0"/>
  </autoFilter>
  <mergeCells count="87">
    <mergeCell ref="B32:B38"/>
    <mergeCell ref="C32:C38"/>
    <mergeCell ref="D32:D38"/>
    <mergeCell ref="E32:E38"/>
    <mergeCell ref="A32:A38"/>
    <mergeCell ref="B22:B24"/>
    <mergeCell ref="C22:C24"/>
    <mergeCell ref="D22:D24"/>
    <mergeCell ref="E22:E24"/>
    <mergeCell ref="N22:N24"/>
    <mergeCell ref="N14:N16"/>
    <mergeCell ref="N12:N13"/>
    <mergeCell ref="O14:O16"/>
    <mergeCell ref="A14:A16"/>
    <mergeCell ref="B14:B16"/>
    <mergeCell ref="C14:C16"/>
    <mergeCell ref="D14:D16"/>
    <mergeCell ref="E14:E16"/>
    <mergeCell ref="F14:F16"/>
    <mergeCell ref="P9:AC9"/>
    <mergeCell ref="AE9:AR9"/>
    <mergeCell ref="A12:A13"/>
    <mergeCell ref="B12:B13"/>
    <mergeCell ref="C12:C13"/>
    <mergeCell ref="D12:D13"/>
    <mergeCell ref="E12:E13"/>
    <mergeCell ref="G10:H10"/>
    <mergeCell ref="O12:O13"/>
    <mergeCell ref="F12:F13"/>
    <mergeCell ref="C8:E8"/>
    <mergeCell ref="G8:H8"/>
    <mergeCell ref="A1:C2"/>
    <mergeCell ref="D1:N1"/>
    <mergeCell ref="D2:N2"/>
    <mergeCell ref="C6:G6"/>
    <mergeCell ref="H6:K6"/>
    <mergeCell ref="C28:C30"/>
    <mergeCell ref="D28:D30"/>
    <mergeCell ref="E28:E30"/>
    <mergeCell ref="A17:A21"/>
    <mergeCell ref="D17:D21"/>
    <mergeCell ref="C17:C21"/>
    <mergeCell ref="B17:B21"/>
    <mergeCell ref="E17:E21"/>
    <mergeCell ref="A25:A27"/>
    <mergeCell ref="B25:B27"/>
    <mergeCell ref="C25:C27"/>
    <mergeCell ref="D25:D27"/>
    <mergeCell ref="E25:E27"/>
    <mergeCell ref="A28:A30"/>
    <mergeCell ref="B28:B30"/>
    <mergeCell ref="A22:A24"/>
    <mergeCell ref="D42:D44"/>
    <mergeCell ref="E42:E44"/>
    <mergeCell ref="B45:B47"/>
    <mergeCell ref="C45:C47"/>
    <mergeCell ref="A39:A41"/>
    <mergeCell ref="B39:B41"/>
    <mergeCell ref="C39:C41"/>
    <mergeCell ref="A42:A44"/>
    <mergeCell ref="B42:B44"/>
    <mergeCell ref="C42:C44"/>
    <mergeCell ref="A45:A47"/>
    <mergeCell ref="D45:D47"/>
    <mergeCell ref="E45:E47"/>
    <mergeCell ref="E39:E41"/>
    <mergeCell ref="D39:D41"/>
    <mergeCell ref="N17:N21"/>
    <mergeCell ref="O17:O21"/>
    <mergeCell ref="N25:N27"/>
    <mergeCell ref="O25:O27"/>
    <mergeCell ref="N28:N30"/>
    <mergeCell ref="O28:O30"/>
    <mergeCell ref="O22:O24"/>
    <mergeCell ref="N39:N41"/>
    <mergeCell ref="O39:O41"/>
    <mergeCell ref="N42:N44"/>
    <mergeCell ref="O42:O44"/>
    <mergeCell ref="N45:N47"/>
    <mergeCell ref="O45:O47"/>
    <mergeCell ref="F39:F41"/>
    <mergeCell ref="F42:F47"/>
    <mergeCell ref="F17:F21"/>
    <mergeCell ref="F22:F24"/>
    <mergeCell ref="F25:F27"/>
    <mergeCell ref="F28:F30"/>
    <mergeCell ref="F32:F38"/>
  </mergeCells>
  <dataValidations count="8">
    <dataValidation type="list" allowBlank="1" showInputMessage="1" showErrorMessage="1" sqref="H6:K6">
      <formula1>Dependencias</formula1>
    </dataValidation>
    <dataValidation type="date" allowBlank="1" showInputMessage="1" showErrorMessage="1" sqref="I11:J21 I32:I37 J32:J36">
      <formula1>43101</formula1>
      <formula2>43465</formula2>
    </dataValidation>
    <dataValidation type="list" allowBlank="1" showInputMessage="1" showErrorMessage="1" sqref="O11:O17 O22:O47">
      <formula1>Anticorrupcion</formula1>
    </dataValidation>
    <dataValidation type="date" allowBlank="1" showInputMessage="1" showErrorMessage="1" sqref="I22:J31 I39:J47">
      <formula1>43101</formula1>
      <formula2>43830</formula2>
    </dataValidation>
    <dataValidation type="list" allowBlank="1" showInputMessage="1" showErrorMessage="1" sqref="L11:L37 L39:L47">
      <formula1>Rubro</formula1>
    </dataValidation>
    <dataValidation type="list" allowBlank="1" showInputMessage="1" showErrorMessage="1" sqref="N11:N47">
      <formula1>Administrativo</formula1>
    </dataValidation>
    <dataValidation type="whole" allowBlank="1" showInputMessage="1" showErrorMessage="1" sqref="AE11:AP47 AR11:AR47">
      <formula1>0</formula1>
      <formula2>100000000000</formula2>
    </dataValidation>
    <dataValidation type="whole" allowBlank="1" showInputMessage="1" showErrorMessage="1" sqref="K11:K47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Listas!$A$13:$A$18</xm:f>
          </x14:formula1>
          <xm:sqref>B11:B17 B22:B31 B39:B47</xm:sqref>
        </x14:dataValidation>
        <x14:dataValidation type="list" allowBlank="1" showInputMessage="1" showErrorMessage="1">
          <x14:formula1>
            <xm:f>'C:\ISABEL\PLAN DE ACCIÓN\PLAN ACCIÓN 2018\[FM-DE-01 Plan de acción 2018 (por dependencia).xlsx]Listas'!#REF!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topLeftCell="A25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" t="s">
        <v>40</v>
      </c>
      <c r="B1" s="2"/>
    </row>
    <row r="2" spans="1:2" x14ac:dyDescent="0.25">
      <c r="A2" s="3" t="s">
        <v>41</v>
      </c>
      <c r="B2" s="2"/>
    </row>
    <row r="3" spans="1:2" x14ac:dyDescent="0.25">
      <c r="A3" s="3" t="s">
        <v>3</v>
      </c>
      <c r="B3" s="2"/>
    </row>
    <row r="4" spans="1:2" x14ac:dyDescent="0.25">
      <c r="A4" s="3" t="s">
        <v>42</v>
      </c>
      <c r="B4" s="2"/>
    </row>
    <row r="5" spans="1:2" x14ac:dyDescent="0.25">
      <c r="A5" s="3" t="s">
        <v>43</v>
      </c>
      <c r="B5" s="2"/>
    </row>
    <row r="6" spans="1:2" x14ac:dyDescent="0.25">
      <c r="A6" s="3" t="s">
        <v>44</v>
      </c>
      <c r="B6" s="2"/>
    </row>
    <row r="7" spans="1:2" x14ac:dyDescent="0.25">
      <c r="A7" s="3" t="s">
        <v>45</v>
      </c>
      <c r="B7" s="2"/>
    </row>
    <row r="8" spans="1:2" x14ac:dyDescent="0.25">
      <c r="A8" s="3" t="s">
        <v>46</v>
      </c>
      <c r="B8" s="2"/>
    </row>
    <row r="9" spans="1:2" x14ac:dyDescent="0.25">
      <c r="A9" s="3" t="s">
        <v>47</v>
      </c>
      <c r="B9" s="2"/>
    </row>
    <row r="10" spans="1:2" x14ac:dyDescent="0.25">
      <c r="A10" s="3" t="s">
        <v>48</v>
      </c>
      <c r="B10" s="2"/>
    </row>
    <row r="11" spans="1:2" x14ac:dyDescent="0.25">
      <c r="A11" s="4"/>
      <c r="B11" s="2"/>
    </row>
    <row r="12" spans="1:2" ht="16.5" x14ac:dyDescent="0.25">
      <c r="A12" s="1" t="s">
        <v>49</v>
      </c>
      <c r="B12" s="1" t="s">
        <v>50</v>
      </c>
    </row>
    <row r="13" spans="1:2" ht="49.5" x14ac:dyDescent="0.25">
      <c r="A13" s="5" t="s">
        <v>55</v>
      </c>
      <c r="B13" s="5" t="s">
        <v>61</v>
      </c>
    </row>
    <row r="14" spans="1:2" ht="33" x14ac:dyDescent="0.25">
      <c r="A14" s="5" t="s">
        <v>56</v>
      </c>
      <c r="B14" s="5" t="s">
        <v>62</v>
      </c>
    </row>
    <row r="15" spans="1:2" ht="66" x14ac:dyDescent="0.25">
      <c r="A15" s="5" t="s">
        <v>57</v>
      </c>
      <c r="B15" s="5" t="s">
        <v>73</v>
      </c>
    </row>
    <row r="16" spans="1:2" ht="33" x14ac:dyDescent="0.25">
      <c r="A16" s="5" t="s">
        <v>58</v>
      </c>
      <c r="B16" s="5" t="s">
        <v>74</v>
      </c>
    </row>
    <row r="17" spans="1:2" ht="49.5" x14ac:dyDescent="0.25">
      <c r="A17" s="5" t="s">
        <v>59</v>
      </c>
      <c r="B17" s="5" t="s">
        <v>63</v>
      </c>
    </row>
    <row r="18" spans="1:2" ht="49.5" x14ac:dyDescent="0.25">
      <c r="A18" s="5" t="s">
        <v>60</v>
      </c>
      <c r="B18" s="5" t="s">
        <v>64</v>
      </c>
    </row>
    <row r="19" spans="1:2" x14ac:dyDescent="0.25">
      <c r="A19" s="4"/>
      <c r="B19" s="2"/>
    </row>
    <row r="20" spans="1:2" x14ac:dyDescent="0.25">
      <c r="A20" s="4"/>
      <c r="B20" s="2"/>
    </row>
    <row r="21" spans="1:2" ht="16.5" x14ac:dyDescent="0.25">
      <c r="A21" s="1" t="s">
        <v>51</v>
      </c>
      <c r="B21" s="2"/>
    </row>
    <row r="22" spans="1:2" ht="60" x14ac:dyDescent="0.25">
      <c r="A22" s="6" t="s">
        <v>65</v>
      </c>
      <c r="B22" s="2"/>
    </row>
    <row r="23" spans="1:2" ht="60" x14ac:dyDescent="0.25">
      <c r="A23" s="6" t="s">
        <v>66</v>
      </c>
      <c r="B23" s="2"/>
    </row>
    <row r="24" spans="1:2" ht="45" x14ac:dyDescent="0.25">
      <c r="A24" s="6" t="s">
        <v>67</v>
      </c>
      <c r="B24" s="2"/>
    </row>
    <row r="25" spans="1:2" ht="45" x14ac:dyDescent="0.25">
      <c r="A25" s="6" t="s">
        <v>68</v>
      </c>
      <c r="B25" s="2"/>
    </row>
    <row r="26" spans="1:2" ht="60" x14ac:dyDescent="0.25">
      <c r="A26" s="6" t="s">
        <v>69</v>
      </c>
      <c r="B26" s="2"/>
    </row>
    <row r="27" spans="1:2" ht="45" x14ac:dyDescent="0.25">
      <c r="A27" s="6" t="s">
        <v>70</v>
      </c>
      <c r="B27" s="2"/>
    </row>
    <row r="28" spans="1:2" ht="16.5" x14ac:dyDescent="0.25">
      <c r="A28" s="5" t="s">
        <v>38</v>
      </c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ht="16.5" x14ac:dyDescent="0.25">
      <c r="A31" s="1" t="s">
        <v>52</v>
      </c>
      <c r="B31" s="2"/>
    </row>
    <row r="32" spans="1:2" ht="16.5" x14ac:dyDescent="0.25">
      <c r="A32" s="5" t="s">
        <v>33</v>
      </c>
      <c r="B32" s="2"/>
    </row>
    <row r="33" spans="1:2" ht="16.5" x14ac:dyDescent="0.25">
      <c r="A33" s="5" t="s">
        <v>35</v>
      </c>
      <c r="B33" s="2"/>
    </row>
    <row r="34" spans="1:2" ht="16.5" x14ac:dyDescent="0.25">
      <c r="A34" s="5" t="s">
        <v>39</v>
      </c>
      <c r="B34" s="2"/>
    </row>
    <row r="35" spans="1:2" ht="16.5" x14ac:dyDescent="0.25">
      <c r="A35" s="5" t="s">
        <v>53</v>
      </c>
      <c r="B35" s="2"/>
    </row>
    <row r="36" spans="1:2" ht="16.5" x14ac:dyDescent="0.25">
      <c r="A36" s="5" t="s">
        <v>37</v>
      </c>
      <c r="B36" s="2"/>
    </row>
    <row r="37" spans="1:2" x14ac:dyDescent="0.25">
      <c r="A37" s="2"/>
      <c r="B37" s="2"/>
    </row>
    <row r="38" spans="1:2" ht="16.5" x14ac:dyDescent="0.25">
      <c r="A38" s="1" t="s">
        <v>54</v>
      </c>
      <c r="B38" s="2"/>
    </row>
    <row r="39" spans="1:2" ht="16.5" x14ac:dyDescent="0.25">
      <c r="A39" s="5" t="s">
        <v>36</v>
      </c>
      <c r="B39" s="2"/>
    </row>
    <row r="40" spans="1:2" ht="16.5" x14ac:dyDescent="0.25">
      <c r="A40" s="5" t="s">
        <v>34</v>
      </c>
      <c r="B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Plan_Accion_Planeacion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dcterms:created xsi:type="dcterms:W3CDTF">2018-01-29T14:53:07Z</dcterms:created>
  <dcterms:modified xsi:type="dcterms:W3CDTF">2018-08-01T20:05:43Z</dcterms:modified>
</cp:coreProperties>
</file>