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Saavedra\Documents\PLAN DE ACCION - HV DEL INDICADOR 2019\"/>
    </mc:Choice>
  </mc:AlternateContent>
  <xr:revisionPtr revIDLastSave="0" documentId="8_{4597CFDC-87CB-4E0C-BBE9-D61CE58126FB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PLAN ACCIÓN" sheetId="1" r:id="rId1"/>
    <sheet name="Hoja2" sheetId="4" r:id="rId2"/>
    <sheet name="POLITICA MIPG " sheetId="2" r:id="rId3"/>
  </sheets>
  <definedNames>
    <definedName name="_xlnm._FilterDatabase" localSheetId="0" hidden="1">'PLAN ACCIÓN'!$A$9:$BF$67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S48" i="1" l="1"/>
  <c r="BS24" i="1"/>
  <c r="BS23" i="1"/>
  <c r="BS22" i="1"/>
  <c r="BS18" i="1" l="1"/>
  <c r="BS41" i="1" l="1"/>
  <c r="BS33" i="1"/>
  <c r="BS14" i="1" l="1"/>
  <c r="BS44" i="1" l="1"/>
  <c r="BS62" i="1" l="1"/>
  <c r="BS61" i="1"/>
  <c r="BS46" i="1"/>
  <c r="BS42" i="1"/>
  <c r="BS20" i="1"/>
  <c r="BS16" i="1"/>
  <c r="BS10" i="1"/>
  <c r="BS65" i="1" l="1"/>
  <c r="BS40" i="1"/>
  <c r="BS59" i="1" l="1"/>
  <c r="BS58" i="1"/>
  <c r="BS21" i="1"/>
  <c r="BS32" i="1"/>
  <c r="BS34" i="1"/>
  <c r="BS36" i="1"/>
  <c r="BS37" i="1"/>
  <c r="BS53" i="1"/>
  <c r="BS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M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Consulte en la hoja 2 el orden-numeración de cada política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<sst xmlns="http://schemas.openxmlformats.org/spreadsheetml/2006/main" count="751" uniqueCount="218">
  <si>
    <t>FORMATO: PLAN DE ACCIÓN</t>
  </si>
  <si>
    <t>AGENCIA DE RENOVACIÓN DEL TERRITORIO</t>
  </si>
  <si>
    <t>VIGENCIA</t>
  </si>
  <si>
    <t>SEGUIMIENTO EJECUCIÓN PRESUPUESTAL
Cifras en millones de pesos</t>
  </si>
  <si>
    <t>No.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</si>
  <si>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</si>
  <si>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</si>
  <si>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</si>
  <si>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</si>
  <si>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</si>
  <si>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</si>
  <si>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</si>
  <si>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</si>
  <si>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</si>
  <si>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</si>
  <si>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</si>
  <si>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</si>
  <si>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</si>
  <si>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</si>
  <si>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</si>
  <si>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</si>
  <si>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</si>
  <si>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</si>
  <si>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</si>
  <si>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</si>
  <si>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</si>
  <si>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</si>
  <si>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</si>
  <si>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</si>
  <si>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</si>
  <si>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</si>
  <si>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</si>
  <si>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</si>
  <si>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</si>
  <si>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</si>
  <si>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</si>
  <si>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</si>
  <si>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</si>
  <si>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</si>
  <si>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</si>
  <si>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</si>
  <si>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</si>
  <si>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</si>
  <si>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</si>
  <si>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</si>
  <si>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</si>
  <si>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</si>
  <si>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</si>
  <si>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</si>
  <si>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</si>
  <si>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</si>
  <si>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</si>
  <si>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</si>
  <si>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</si>
  <si>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</si>
  <si>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</si>
  <si>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</si>
  <si>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</si>
  <si>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</si>
  <si>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 xml:space="preserve">NOMBRE DIRECCIÓN/OFICINA/ REGIONAL </t>
  </si>
  <si>
    <t>1. LIDERAZGO ESTRATEGICO</t>
  </si>
  <si>
    <t>Asistir a Comités Sectoriales de Control Interno</t>
  </si>
  <si>
    <t>Asistir a Comité de Dirección de la ART</t>
  </si>
  <si>
    <t>2. ENFOQUE HACIA LA PREVENCIÓN</t>
  </si>
  <si>
    <t>Asistir a Comité de Contratación</t>
  </si>
  <si>
    <t>Asistir a Comité de Evaluación de Bienes</t>
  </si>
  <si>
    <t>Asistir a Comité de Sostenibilidad Contable</t>
  </si>
  <si>
    <t>Realizar seguimiento a la relación de acreencias a favor de la ART pendientes de pago</t>
  </si>
  <si>
    <t>Seguimiento cumplimiento de ley de Cuotas 581/2000</t>
  </si>
  <si>
    <t>3. RELACION CON ENTES DE CONTROL</t>
  </si>
  <si>
    <t>4. EVALUACION DE LA GESTION DEL RIESGO</t>
  </si>
  <si>
    <t>5. EVALUACION Y SEGUIMIENTO</t>
  </si>
  <si>
    <t>Arqueos de caja menor</t>
  </si>
  <si>
    <t xml:space="preserve">Informe de Seguimiento a la gestión de PQRSD </t>
  </si>
  <si>
    <t>Informe de Seguimiento a las estrategias del Plan Anticorrupción y de Atención al Ciudadano, y Riesgos de Corrupción</t>
  </si>
  <si>
    <t>Informe de Seguimiento a la ejecución Presupuestal</t>
  </si>
  <si>
    <t>Informe de Seguimiento a las Funciones del Comité de Conciliaciones</t>
  </si>
  <si>
    <t>Informe de  Seguimiento al Sistema Integrado de Información Financiera, SIIF Nación.</t>
  </si>
  <si>
    <t>Informe de seguimiento a los acuerdos de gestión</t>
  </si>
  <si>
    <t>Informe de Austeridad del gasto y reporte al Representante Legal</t>
  </si>
  <si>
    <t>Informe Anual Rendición de Cuentas Fiscal -Contraloría General de la República - SIRECI -</t>
  </si>
  <si>
    <t>Informe de la Gestión Contractual - Sistema de Información de Rendición Electrónica de la Cuenta e Informes SIRECI</t>
  </si>
  <si>
    <t>Informe Rendición de Cuentas CGR Personal y Costos</t>
  </si>
  <si>
    <t>Informe sobre cumplimiento de normas en materia de derechos de autor sobre software - Anual (Unidad Administrativa Especial de Derechos de Autor)</t>
  </si>
  <si>
    <t>Certificación sobre el resultado de la verificación de cumplimiento de las obligaciones de cada uno de los usuarios del Sistema Único de Gestión e Información Litigiosa del Estado - Sistema Ekogui -</t>
  </si>
  <si>
    <t>Seguimiento a "Acta de Informe de Gestión"</t>
  </si>
  <si>
    <t>6. ACTIVIDADES OPERATIVAS DEL GIT CONTROL INTERNO</t>
  </si>
  <si>
    <t>Seguimiento a los indicadores de gestión del Grupo de Control Interno</t>
  </si>
  <si>
    <t>Reuniones operativas del GITCI</t>
  </si>
  <si>
    <t>Ajuste de Proceso, procedimientos y formatos del proceso de  evaluación de la ART</t>
  </si>
  <si>
    <t>Realizar reportes al avance al Plan de Acción de Control Interno.</t>
  </si>
  <si>
    <t>Elaboración de Informe de Gestión Anual de Control Interno</t>
  </si>
  <si>
    <t>Participación en actividades de formación o capacitación en temas de control interno</t>
  </si>
  <si>
    <t>X</t>
  </si>
  <si>
    <t>GRUPO INTERNO DE TRABAJO DE CONTROL INTERNO</t>
  </si>
  <si>
    <t>Actas de Comité</t>
  </si>
  <si>
    <t xml:space="preserve">Actas de Comité  - Invitación Correo Electrónico. </t>
  </si>
  <si>
    <t xml:space="preserve">Actas de Comité - Invitación Correo Electrónico. </t>
  </si>
  <si>
    <t>Listado de Asistencia</t>
  </si>
  <si>
    <t>Presentaciones Campañas</t>
  </si>
  <si>
    <t>Informe</t>
  </si>
  <si>
    <t>Oficios</t>
  </si>
  <si>
    <t>Formato de Arqueo de Caja</t>
  </si>
  <si>
    <t>Certificación del Reporte de la Cuenta</t>
  </si>
  <si>
    <t>Certificación del Reporte de la Cuenta CGR</t>
  </si>
  <si>
    <t xml:space="preserve">Informe </t>
  </si>
  <si>
    <t>Certificación del Reporte de la Dirección de Derechos de Autor - Formato de Informe</t>
  </si>
  <si>
    <t>Acta de Gestión</t>
  </si>
  <si>
    <t>Informes</t>
  </si>
  <si>
    <t>Formato Indicadores</t>
  </si>
  <si>
    <t>Actas de Reunión - Listado de Asistencia</t>
  </si>
  <si>
    <t>Proceso y procedimientos</t>
  </si>
  <si>
    <t>Formato Plan de Acción</t>
  </si>
  <si>
    <t xml:space="preserve"> Listado de Asistencia</t>
  </si>
  <si>
    <t>VLADIMIR</t>
  </si>
  <si>
    <t>MARISOL</t>
  </si>
  <si>
    <t>NANCY</t>
  </si>
  <si>
    <t>BERNABE</t>
  </si>
  <si>
    <t>MIGUEL</t>
  </si>
  <si>
    <t>PAOLA</t>
  </si>
  <si>
    <t>MIGUEL SAAVEDRA</t>
  </si>
  <si>
    <t>MARISOL GUTIÉRREZ</t>
  </si>
  <si>
    <t>NANCY GÓMEZ</t>
  </si>
  <si>
    <t>BERNABE VERGARA</t>
  </si>
  <si>
    <t>PAOLA BERNAL</t>
  </si>
  <si>
    <t>DAIRO COY</t>
  </si>
  <si>
    <t>N/A</t>
  </si>
  <si>
    <t>Garantizar una gestión efectiva que responda a las necesidades de los clientes con altos estándares de calidad</t>
  </si>
  <si>
    <t xml:space="preserve">SEGUIMIENTO ACTIVIDADES </t>
  </si>
  <si>
    <t xml:space="preserve">Elaboración del Plan Anual de Auditorias </t>
  </si>
  <si>
    <t>Asistir a Comité Institucional de Gestión y Desempeño</t>
  </si>
  <si>
    <t>Elaborar y difundir Campañas de autocontrol</t>
  </si>
  <si>
    <t>Seguimiento al envío información de Convenios de Cooperación Internacional y asistencia técnica DIAN.</t>
  </si>
  <si>
    <t>Seguimiento al envío de información de contratos y convenios con terceros para la administración de recursos. (Ministerio de Hacienda y Crédito Publico) semestral</t>
  </si>
  <si>
    <t>Seguimiento Envío de información a la DIAN correspondiente a los pagos – semestral</t>
  </si>
  <si>
    <t>Por demanda</t>
  </si>
  <si>
    <t>Recibir y atender las solicitudes de los entes de control</t>
  </si>
  <si>
    <t xml:space="preserve">Brindar asesoría y acompañamiento: asesorar sobre la metodología para realizar un adecuado análisis e identificación de causas y Coordinar con los líderes de los procesos la elaboración del Planes de Mejoramiento </t>
  </si>
  <si>
    <t xml:space="preserve">Seguimiento al Mapa de Riesgos y Plan de Manejo de Riesgos </t>
  </si>
  <si>
    <t>Informe de Seguimiento al Plan Estratégico Institucional y Plan de Acción de la ART 2019</t>
  </si>
  <si>
    <t>Informe de Seguimiento al Plan de Acción de las Dependencias de la ART 2019</t>
  </si>
  <si>
    <t>Seguimiento a la implementación y Plan de Trabajo MIPG</t>
  </si>
  <si>
    <t>Seguimiento al Plan Institucional de Gestión Ambiental</t>
  </si>
  <si>
    <t>Evaluar la implementación del código de buen gobierno de la ART y participación de las dependencias en las actividades generadas para su conocimiento</t>
  </si>
  <si>
    <t>Auditoría de Seguimiento a la Función Disciplinaria (Proceso Gestión Disciplinaria)</t>
  </si>
  <si>
    <t>Auditorías Especiales por solicitud de la Alta Dirección</t>
  </si>
  <si>
    <t>Evaluación del SCI (aplicativo FURAG - MIPG y Pormenorizados)</t>
  </si>
  <si>
    <t>Seguimiento a la implementación y cumplimiento de la Políticas de Seguridad de la Información.</t>
  </si>
  <si>
    <t>31/11/2019</t>
  </si>
  <si>
    <t>31/06/2019</t>
  </si>
  <si>
    <t>30/092019</t>
  </si>
  <si>
    <t>Informe Post-Conflicto SIRECI</t>
  </si>
  <si>
    <t>15 DE MARZO DE 2019 20192400006193</t>
  </si>
  <si>
    <t xml:space="preserve">Se publico en la pagina Web 
http://www.renovacionterritorio.gov.co/Documentos/seguimiento_al_plan_anticorrupcion </t>
  </si>
  <si>
    <t>Informe del 11/03/2019 20192400006123 del 18 de marzo de 2019</t>
  </si>
  <si>
    <t xml:space="preserve">20192400004253, 20192400004233
20192400004213, 20192400004553
20192400004813, 20192400005073
20192400004533, 20192400005463
</t>
  </si>
  <si>
    <t>Certificado 4/03/2019 Se solicitó información en febrero y se transmite en marzo. Acuse de aceptación de la Rendición</t>
  </si>
  <si>
    <t>Pantallazo con histórico de envío 21/03/2019</t>
  </si>
  <si>
    <t>Se trasmitió el  28/02/2019</t>
  </si>
  <si>
    <t>8/03/2019 Correo de recibido por parte de la Dirección de Derechos de Autor</t>
  </si>
  <si>
    <t>Se genero Informe  25/02/2019</t>
  </si>
  <si>
    <t>Seguimiento  Planes de Mejoramiento Auditorias Internas, CGR  y a Resolución 3135/18 de la Comisión Legal de Cuentas</t>
  </si>
  <si>
    <t xml:space="preserve">Se genero informe </t>
  </si>
  <si>
    <t>Invitación remitida por el DAFP Gestión del Riesgo</t>
  </si>
  <si>
    <t>Se elaboró el PAAI 15/02/2019, fue aprobado en  comité coordinador  del sistema de control Interno el 9 de abril de 2019</t>
  </si>
  <si>
    <t>Se realizo el 9 de abril de 2019 (Listado de asistencia, acta de comité)</t>
  </si>
  <si>
    <t>Asistió e Coordinar del GIT de control Interno al comité  el 5 de abril de 2019.</t>
  </si>
  <si>
    <t>Se atendió el de la Oficina Jurídica.
Se atendió la DEP 20192200007693</t>
  </si>
  <si>
    <t>Política de Gestión MIPG (Marque con una x la o las política de MIPG a las cuales responde la actividad)</t>
  </si>
  <si>
    <t>Objetivo Estratégico</t>
  </si>
  <si>
    <t xml:space="preserve">Comités de Coordinación del Sistema de Control Interno </t>
  </si>
  <si>
    <t>Asistir a Comité de Conciliación y defensa judicial</t>
  </si>
  <si>
    <t>Realizar Acompañamientos y/o Asesorías Procesos</t>
  </si>
  <si>
    <t>Atender Auditoría Regular GCR: Coordinar con los líderes de los procesos las respuestas a requerimientos  y hacer seguimiento de los requerimientos de información</t>
  </si>
  <si>
    <t>Oficios
Memorandos</t>
  </si>
  <si>
    <t xml:space="preserve">Asesorías / formación sobre metodología y herramientas en administración de riesgos. </t>
  </si>
  <si>
    <t>Presentar Resultados de evaluación a la gestión de riesgos al Comité de Control Interno</t>
  </si>
  <si>
    <t>Seguimiento al Sistema Único de Información de Personal SIGEP</t>
  </si>
  <si>
    <t>Evaluación a la Gestión por dependencias vigencia anterior</t>
  </si>
  <si>
    <t>Seguimiento al Plan de Mejoramiento CGR; trasmisiones en SIRECI y a Resolución 3135/18 de la Comisión Legal de Cuentas</t>
  </si>
  <si>
    <t>Informe Evaluación del Sistema de Control Interno Contable - Anual (Contaduría General de la Nación) - CHIP</t>
  </si>
  <si>
    <t xml:space="preserve">Auditorias Internas conforme a la evaluación de Riesgos del GIT de Control Interno 2018 ( 1. P. Direccionamiento Estratégico; 2. Convenios/Proyectos; 3. SGSST; 4.Gestión contractual: Contratos Mínima Cuantía, Licitación Pública, Concurso de méritos , Selección Abreviada, Contratación Directa. </t>
  </si>
  <si>
    <t xml:space="preserve">22 de abril de 2019, Certificado de la CGR de la Trasmisión </t>
  </si>
  <si>
    <t>Informe del 27 de mayo 2019</t>
  </si>
  <si>
    <t>Informe del 9 de mayo de 2019</t>
  </si>
  <si>
    <t>Informe del 31 de mayo</t>
  </si>
  <si>
    <t xml:space="preserve">Se envió informe  a la Dirección General </t>
  </si>
  <si>
    <t>25 de junio 2019</t>
  </si>
  <si>
    <t>Se envió  el informe 11 de  junio  20192400012183</t>
  </si>
  <si>
    <t>Se envió informe con Orfeo 20192400012513</t>
  </si>
  <si>
    <t>Acta de junio esta para la firma</t>
  </si>
  <si>
    <t xml:space="preserve">
Solicitud 19 CGR  respuesta E14569332-R
</t>
  </si>
  <si>
    <t>Se realizaron asesorías y talleres explicando la nueva metodología de Riesgos del DAFP a los 15 procesos de la ART. El 17 de junio se realizo e informe de cierre de brechas.
Asesoría mesa de trabajo Análisis informe auditoria CGR 13,14 y 18,  de junio.</t>
  </si>
  <si>
    <t>Arqueo 17/05/2019</t>
  </si>
  <si>
    <t>11 y 30 de Julio, Actas</t>
  </si>
  <si>
    <t>30 de Julio, Acta de comité</t>
  </si>
  <si>
    <t>Se asistió el 12 y 21 de julio</t>
  </si>
  <si>
    <t>Se diseño y enviaron para publicación, tres (3) Tips sobre riesgos anticorrupción</t>
  </si>
  <si>
    <t>El seguimiento se realizo el 5 de julio de 2019 20192400013423</t>
  </si>
  <si>
    <t>Se realizo  el  15 de julio 20192400014083</t>
  </si>
  <si>
    <t>Se realizo  el  16 de julio 20192400014253</t>
  </si>
  <si>
    <t xml:space="preserve">Solicitud 29 - PGN - 20196500035882 Respuesta 20192100014173
Solicitud 30 - Cámara de Representantes - 20196300035092 Respuesta 20196300030661
Solicitud 31 - Consejería Presidencial - 20196300035252 Respuesta 20196300031281
Solicitud 32 -Cámara de Representantes- 20196300036352 Respuesta 20196300031701
Solicitud 34 - Defensoría del Pueblo- 20196500036502 Respuesta 20192560015491
Solicitud 35 -Cámara de Representantes- 20196300035242 Respuesta 20192400015341
Solicitud 36 - CGR - 20196500037102 Respuesta  
 20192400016881
Solicitud 37 - Defensoría del Pueblo - 20196500037122 Respuesta 20192400016801
Solicitud 38 - Consejería Presidencial - 20196500037742 Respuesta 20192400016961
Solicitud 39 - PGN - 20196500037562 Respuesta 20192400017181 
</t>
  </si>
  <si>
    <t>Se realizaron Asesorias15 y 18 de Julio</t>
  </si>
  <si>
    <t>No se ha realizado el Comité para presentar los resultados.</t>
  </si>
  <si>
    <t>29/03/2019 20192400007223 Se remite informe a Sec Gral. y se informa por ORFEO a las dependencias con radicados contestados fuera de términos.</t>
  </si>
  <si>
    <t xml:space="preserve">Se envió informe  Orfeo 20192400013303 </t>
  </si>
  <si>
    <t>Informe del 28febrero de 2019.
Informe 20192400009933 
Informe 20192400015153</t>
  </si>
  <si>
    <t xml:space="preserve">Certificado SIRECI CGR 14 de abril ,16 de julio 2019
</t>
  </si>
  <si>
    <t>Se realizo el Informe 31 de julio de 2019</t>
  </si>
  <si>
    <t>Publicado en Pagina web y remitido ala Dirección con Memorando 20192400013973 el 11 de julio
Reporte Certificado FURAG 6/03/2019</t>
  </si>
  <si>
    <t>23 de julio 2018 Se realizó el seguimiento a la ejecución de actividades de los planes de mejoramiento por procesos y de Coordinaciones Regionales. Se consolidó informe para el Director</t>
  </si>
  <si>
    <t>Acta del  06/08/2019</t>
  </si>
  <si>
    <t xml:space="preserve">10/07/2019 Se envió por correo electrónico a la Oficina de Planeación </t>
  </si>
  <si>
    <t xml:space="preserve">Actividad se traslada a diciembre, se envió acta de ajuste a la Oficina de Planeación </t>
  </si>
  <si>
    <t xml:space="preserve">16 de julio se asistió </t>
  </si>
  <si>
    <t xml:space="preserve">
28 de julio
-Asesoría metodológica para elaboración de Planes de Mejoramiento Auditorías Internas (Alto Patía, Montes de María, Pacifico - Frontera Nariñense y Catatumbo)
-Ajuste de contenido del Módulo de Control Interno para la reinducción</t>
  </si>
  <si>
    <t>Se debe aplazar en razón a que no ha sido expedida la Circular y no se ha habilitado la plataforma por parte del DAFP</t>
  </si>
  <si>
    <t>22 de julio Certificado SIRECI Suscripción PM 2018
23 de julio Certificado SIRECI Seguimiento PM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</si>
</sst>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C65911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horizontal="left" wrapText="1"/>
    </xf>
    <xf numFmtId="9" fontId="2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7" borderId="7" xfId="0" applyFont="1" applyFill="1" applyBorder="1" applyAlignment="1" applyProtection="1">
      <alignment horizontal="center" vertical="center" wrapText="1"/>
    </xf>
    <xf numFmtId="14" fontId="3" fillId="8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9" xfId="0" applyNumberFormat="1" applyFont="1" applyFill="1" applyBorder="1" applyAlignment="1" applyProtection="1">
      <alignment horizontal="center" vertical="center" wrapText="1"/>
    </xf>
    <xf numFmtId="9" fontId="3" fillId="0" borderId="10" xfId="0" applyNumberFormat="1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4" fillId="10" borderId="9" xfId="0" applyFont="1" applyFill="1" applyBorder="1" applyAlignment="1" applyProtection="1">
      <alignment horizontal="center" vertical="center" wrapText="1"/>
    </xf>
    <xf numFmtId="0" fontId="4" fillId="10" borderId="12" xfId="0" applyFont="1" applyFill="1" applyBorder="1" applyAlignment="1" applyProtection="1">
      <alignment horizontal="center" vertical="center" wrapText="1"/>
    </xf>
    <xf numFmtId="0" fontId="4" fillId="12" borderId="9" xfId="0" applyFont="1" applyFill="1" applyBorder="1" applyAlignment="1" applyProtection="1">
      <alignment horizontal="center" vertical="center" wrapText="1"/>
    </xf>
    <xf numFmtId="0" fontId="4" fillId="12" borderId="10" xfId="0" applyFont="1" applyFill="1" applyBorder="1" applyAlignment="1" applyProtection="1">
      <alignment horizontal="center" vertical="center" wrapText="1"/>
    </xf>
    <xf numFmtId="0" fontId="3" fillId="9" borderId="19" xfId="0" applyFont="1" applyFill="1" applyBorder="1" applyAlignment="1" applyProtection="1">
      <alignment horizontal="center" vertical="center" wrapText="1"/>
    </xf>
    <xf numFmtId="0" fontId="3" fillId="9" borderId="18" xfId="0" applyFont="1" applyFill="1" applyBorder="1" applyAlignment="1" applyProtection="1">
      <alignment horizontal="center" vertical="center" wrapText="1"/>
    </xf>
    <xf numFmtId="14" fontId="3" fillId="8" borderId="5" xfId="0" applyNumberFormat="1" applyFont="1" applyFill="1" applyBorder="1" applyAlignment="1" applyProtection="1">
      <alignment horizontal="center" vertical="center" wrapText="1"/>
    </xf>
    <xf numFmtId="0" fontId="3" fillId="9" borderId="6" xfId="0" applyFont="1" applyFill="1" applyBorder="1" applyAlignment="1" applyProtection="1">
      <alignment horizontal="center" vertical="center" wrapText="1"/>
    </xf>
    <xf numFmtId="9" fontId="3" fillId="0" borderId="11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6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14" fontId="3" fillId="8" borderId="2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4" fontId="3" fillId="8" borderId="6" xfId="0" applyNumberFormat="1" applyFont="1" applyFill="1" applyBorder="1" applyAlignment="1" applyProtection="1">
      <alignment horizontal="center" vertical="center" wrapText="1"/>
    </xf>
    <xf numFmtId="15" fontId="19" fillId="20" borderId="1" xfId="1" applyNumberFormat="1" applyFont="1" applyFill="1" applyBorder="1" applyAlignment="1">
      <alignment vertical="center" wrapText="1"/>
    </xf>
    <xf numFmtId="15" fontId="19" fillId="20" borderId="1" xfId="1" applyNumberFormat="1" applyFont="1" applyFill="1" applyBorder="1" applyAlignment="1">
      <alignment horizontal="center" vertical="center" wrapText="1"/>
    </xf>
    <xf numFmtId="15" fontId="19" fillId="3" borderId="13" xfId="1" applyNumberFormat="1" applyFont="1" applyFill="1" applyBorder="1" applyAlignment="1">
      <alignment horizontal="center" vertical="center" wrapText="1"/>
    </xf>
    <xf numFmtId="15" fontId="19" fillId="3" borderId="1" xfId="1" applyNumberFormat="1" applyFont="1" applyFill="1" applyBorder="1" applyAlignment="1">
      <alignment horizontal="center" vertical="center" wrapText="1"/>
    </xf>
    <xf numFmtId="164" fontId="20" fillId="17" borderId="1" xfId="2" applyNumberFormat="1" applyFont="1" applyFill="1" applyBorder="1" applyAlignment="1">
      <alignment horizontal="center" vertical="center" wrapText="1"/>
    </xf>
    <xf numFmtId="164" fontId="20" fillId="18" borderId="1" xfId="2" applyNumberFormat="1" applyFont="1" applyFill="1" applyBorder="1" applyAlignment="1">
      <alignment horizontal="center" vertical="center" wrapText="1"/>
    </xf>
    <xf numFmtId="164" fontId="20" fillId="19" borderId="1" xfId="2" applyNumberFormat="1" applyFont="1" applyFill="1" applyBorder="1" applyAlignment="1">
      <alignment horizontal="center" vertical="center" wrapText="1"/>
    </xf>
    <xf numFmtId="164" fontId="20" fillId="16" borderId="1" xfId="2" applyNumberFormat="1" applyFont="1" applyFill="1" applyBorder="1" applyAlignment="1">
      <alignment horizontal="center" vertical="center" wrapText="1"/>
    </xf>
    <xf numFmtId="164" fontId="20" fillId="11" borderId="1" xfId="2" applyNumberFormat="1" applyFont="1" applyFill="1" applyBorder="1" applyAlignment="1">
      <alignment horizontal="center" vertical="center" wrapText="1"/>
    </xf>
    <xf numFmtId="0" fontId="21" fillId="18" borderId="1" xfId="1" applyFont="1" applyFill="1" applyBorder="1" applyAlignment="1">
      <alignment horizontal="center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0" fillId="18" borderId="1" xfId="1" applyFont="1" applyFill="1" applyBorder="1" applyAlignment="1">
      <alignment horizontal="center" vertical="center" wrapText="1"/>
    </xf>
    <xf numFmtId="0" fontId="21" fillId="16" borderId="1" xfId="1" applyFont="1" applyFill="1" applyBorder="1" applyAlignment="1">
      <alignment horizontal="center" vertical="center" wrapText="1"/>
    </xf>
    <xf numFmtId="0" fontId="20" fillId="19" borderId="1" xfId="1" applyFont="1" applyFill="1" applyBorder="1" applyAlignment="1">
      <alignment horizontal="center" vertical="center" wrapText="1"/>
    </xf>
    <xf numFmtId="0" fontId="19" fillId="11" borderId="1" xfId="1" applyFont="1" applyFill="1" applyBorder="1" applyAlignment="1">
      <alignment horizontal="center" vertical="center" wrapText="1"/>
    </xf>
    <xf numFmtId="15" fontId="19" fillId="16" borderId="1" xfId="1" applyNumberFormat="1" applyFont="1" applyFill="1" applyBorder="1" applyAlignment="1">
      <alignment horizontal="center" vertical="center" wrapText="1"/>
    </xf>
    <xf numFmtId="15" fontId="20" fillId="19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5" fontId="22" fillId="0" borderId="1" xfId="1" applyNumberFormat="1" applyFont="1" applyFill="1" applyBorder="1" applyAlignment="1">
      <alignment horizontal="center" vertical="center" wrapText="1"/>
    </xf>
    <xf numFmtId="164" fontId="22" fillId="0" borderId="1" xfId="2" applyNumberFormat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6" fillId="21" borderId="29" xfId="0" applyFont="1" applyFill="1" applyBorder="1" applyAlignment="1" applyProtection="1">
      <alignment horizontal="center" vertical="center" wrapText="1"/>
    </xf>
    <xf numFmtId="0" fontId="26" fillId="21" borderId="30" xfId="0" applyFont="1" applyFill="1" applyBorder="1" applyAlignment="1" applyProtection="1">
      <alignment horizontal="center" vertical="center" wrapText="1"/>
    </xf>
    <xf numFmtId="0" fontId="27" fillId="22" borderId="31" xfId="0" applyFont="1" applyFill="1" applyBorder="1" applyAlignment="1" applyProtection="1">
      <alignment horizontal="center" vertical="center" wrapText="1"/>
    </xf>
    <xf numFmtId="0" fontId="27" fillId="23" borderId="23" xfId="0" applyFont="1" applyFill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4" fillId="10" borderId="36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6" fillId="4" borderId="39" xfId="0" applyFont="1" applyFill="1" applyBorder="1" applyAlignment="1" applyProtection="1">
      <alignment horizontal="center" vertical="center" wrapText="1"/>
    </xf>
    <xf numFmtId="0" fontId="5" fillId="5" borderId="37" xfId="0" applyFont="1" applyFill="1" applyBorder="1" applyAlignment="1" applyProtection="1">
      <alignment horizontal="center" vertical="center" wrapText="1"/>
    </xf>
    <xf numFmtId="0" fontId="5" fillId="5" borderId="38" xfId="0" applyFont="1" applyFill="1" applyBorder="1" applyAlignment="1" applyProtection="1">
      <alignment horizontal="center" vertical="center" wrapText="1"/>
    </xf>
    <xf numFmtId="0" fontId="5" fillId="5" borderId="39" xfId="0" applyFont="1" applyFill="1" applyBorder="1" applyAlignment="1" applyProtection="1">
      <alignment horizontal="center" vertical="center" wrapText="1"/>
    </xf>
    <xf numFmtId="0" fontId="7" fillId="6" borderId="40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</xf>
    <xf numFmtId="0" fontId="3" fillId="0" borderId="43" xfId="0" applyFont="1" applyBorder="1" applyAlignment="1" applyProtection="1">
      <alignment vertical="center" wrapText="1"/>
    </xf>
    <xf numFmtId="0" fontId="3" fillId="0" borderId="44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9" fontId="3" fillId="0" borderId="1" xfId="0" applyNumberFormat="1" applyFont="1" applyBorder="1" applyAlignment="1" applyProtection="1">
      <alignment vertical="center" wrapText="1"/>
    </xf>
    <xf numFmtId="9" fontId="3" fillId="0" borderId="32" xfId="0" applyNumberFormat="1" applyFont="1" applyBorder="1" applyAlignment="1" applyProtection="1">
      <alignment vertical="center" wrapText="1"/>
    </xf>
    <xf numFmtId="9" fontId="3" fillId="9" borderId="15" xfId="0" applyNumberFormat="1" applyFont="1" applyFill="1" applyBorder="1" applyAlignment="1" applyProtection="1">
      <alignment vertical="center" wrapText="1"/>
      <protection locked="0"/>
    </xf>
    <xf numFmtId="9" fontId="3" fillId="0" borderId="5" xfId="0" applyNumberFormat="1" applyFont="1" applyBorder="1" applyAlignment="1" applyProtection="1">
      <alignment vertical="center" wrapText="1"/>
    </xf>
    <xf numFmtId="9" fontId="3" fillId="0" borderId="1" xfId="4" applyFont="1" applyBorder="1" applyAlignment="1" applyProtection="1">
      <alignment vertical="center" wrapText="1"/>
    </xf>
    <xf numFmtId="14" fontId="29" fillId="0" borderId="1" xfId="0" applyNumberFormat="1" applyFont="1" applyBorder="1" applyAlignment="1">
      <alignment horizontal="left" vertical="top"/>
    </xf>
    <xf numFmtId="9" fontId="3" fillId="0" borderId="8" xfId="0" applyNumberFormat="1" applyFont="1" applyBorder="1" applyAlignment="1" applyProtection="1">
      <alignment vertical="center" wrapText="1"/>
    </xf>
    <xf numFmtId="0" fontId="29" fillId="0" borderId="1" xfId="0" applyFont="1" applyBorder="1" applyAlignment="1">
      <alignment wrapText="1"/>
    </xf>
    <xf numFmtId="14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vertical="top" wrapText="1"/>
    </xf>
    <xf numFmtId="0" fontId="30" fillId="0" borderId="19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26" fillId="0" borderId="27" xfId="0" applyFont="1" applyFill="1" applyBorder="1" applyAlignment="1" applyProtection="1">
      <alignment horizontal="center" vertical="center" wrapText="1"/>
    </xf>
    <xf numFmtId="0" fontId="26" fillId="0" borderId="28" xfId="0" applyFont="1" applyFill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4" fillId="12" borderId="20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13" fillId="15" borderId="8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left" vertical="center" wrapText="1"/>
    </xf>
  </cellXfs>
  <cellStyles count="5">
    <cellStyle name="Millares 2" xfId="2" xr:uid="{F981993A-9697-4EEE-A29A-150DCA6035F3}"/>
    <cellStyle name="Normal" xfId="0" builtinId="0"/>
    <cellStyle name="Normal 2" xfId="1" xr:uid="{DF407E74-F9E4-48E4-9F59-AF85F2E26FAC}"/>
    <cellStyle name="Normal 2 2" xfId="3" xr:uid="{BB9591C5-B86B-4933-A86C-0AA825CD78A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958104</xdr:colOff>
      <xdr:row>3</xdr:row>
      <xdr:rowOff>89648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EEDB1-C3FA-47F5-B45B-4765EC02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260913" cy="918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67"/>
  <sheetViews>
    <sheetView showGridLines="0" tabSelected="1" topLeftCell="A7" zoomScale="80" zoomScaleNormal="80" workbookViewId="0">
      <selection activeCell="G15" sqref="G15"/>
    </sheetView>
  </sheetViews>
  <sheetFormatPr baseColWidth="10" defaultColWidth="11.42578125" defaultRowHeight="12.75" x14ac:dyDescent="0.25"/>
  <cols>
    <col min="1" max="1" width="6.42578125" style="1" customWidth="1"/>
    <col min="2" max="2" width="14.42578125" style="1" customWidth="1"/>
    <col min="3" max="3" width="13.5703125" style="24" customWidth="1"/>
    <col min="4" max="4" width="16" style="24" customWidth="1"/>
    <col min="5" max="5" width="8.42578125" style="24" customWidth="1"/>
    <col min="6" max="6" width="7.85546875" style="1" customWidth="1"/>
    <col min="7" max="7" width="29.28515625" style="1" customWidth="1"/>
    <col min="8" max="8" width="14.140625" style="1" customWidth="1"/>
    <col min="9" max="9" width="15" style="1" customWidth="1"/>
    <col min="10" max="10" width="14.28515625" style="1" customWidth="1"/>
    <col min="11" max="11" width="1" style="1" hidden="1" customWidth="1"/>
    <col min="12" max="12" width="17.140625" style="1" customWidth="1"/>
    <col min="13" max="29" width="4" style="1" hidden="1" customWidth="1"/>
    <col min="30" max="41" width="17.7109375" style="1" hidden="1" customWidth="1"/>
    <col min="42" max="42" width="0" style="1" hidden="1" customWidth="1"/>
    <col min="43" max="43" width="25.42578125" style="1" hidden="1" customWidth="1"/>
    <col min="44" max="55" width="21.85546875" style="1" hidden="1" customWidth="1"/>
    <col min="56" max="56" width="0" style="1" hidden="1" customWidth="1"/>
    <col min="57" max="57" width="1" style="1" hidden="1" customWidth="1"/>
    <col min="58" max="58" width="117.28515625" style="1" hidden="1" customWidth="1"/>
    <col min="59" max="66" width="11.42578125" style="1"/>
    <col min="67" max="67" width="12.7109375" style="1" customWidth="1"/>
    <col min="68" max="68" width="11.42578125" style="1"/>
    <col min="69" max="69" width="13.28515625" style="1" customWidth="1"/>
    <col min="70" max="71" width="11.42578125" style="1"/>
    <col min="72" max="72" width="43.28515625" style="1" customWidth="1"/>
    <col min="73" max="81" width="11.42578125" style="1" hidden="1" customWidth="1"/>
    <col min="82" max="16384" width="11.42578125" style="1"/>
  </cols>
  <sheetData>
    <row r="1" spans="1:81" ht="26.25" customHeight="1" x14ac:dyDescent="0.25">
      <c r="A1" s="50"/>
      <c r="B1" s="50"/>
      <c r="C1" s="50"/>
      <c r="D1" s="126" t="s">
        <v>0</v>
      </c>
      <c r="E1" s="127"/>
      <c r="F1" s="127"/>
      <c r="G1" s="127"/>
      <c r="H1" s="127"/>
      <c r="I1" s="127"/>
      <c r="J1" s="127"/>
      <c r="K1" s="127"/>
      <c r="L1" s="127"/>
      <c r="M1" s="128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81" ht="26.25" customHeight="1" x14ac:dyDescent="0.25">
      <c r="A2" s="50"/>
      <c r="B2" s="50"/>
      <c r="C2" s="50"/>
      <c r="D2" s="126" t="s">
        <v>1</v>
      </c>
      <c r="E2" s="127"/>
      <c r="F2" s="127"/>
      <c r="G2" s="127"/>
      <c r="H2" s="127"/>
      <c r="I2" s="127"/>
      <c r="J2" s="127"/>
      <c r="K2" s="127"/>
      <c r="L2" s="128"/>
      <c r="M2" s="5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4" spans="1:81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81" ht="27" customHeight="1" x14ac:dyDescent="0.25">
      <c r="A5" s="2"/>
      <c r="B5" s="2"/>
      <c r="C5" s="129" t="s">
        <v>59</v>
      </c>
      <c r="D5" s="130"/>
      <c r="E5" s="130"/>
      <c r="F5" s="131"/>
      <c r="G5" s="132" t="s">
        <v>94</v>
      </c>
      <c r="H5" s="133"/>
      <c r="I5" s="133"/>
      <c r="J5" s="134"/>
    </row>
    <row r="6" spans="1:81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81" ht="23.25" customHeight="1" thickBot="1" x14ac:dyDescent="0.3">
      <c r="A7" s="2"/>
      <c r="B7" s="2"/>
      <c r="C7" s="80" t="s">
        <v>2</v>
      </c>
      <c r="D7" s="81"/>
      <c r="E7" s="82"/>
      <c r="F7" s="150">
        <v>2019</v>
      </c>
      <c r="G7" s="151"/>
      <c r="H7" s="6"/>
      <c r="I7" s="6"/>
      <c r="J7" s="6"/>
      <c r="K7" s="6"/>
      <c r="L7" s="6"/>
    </row>
    <row r="8" spans="1:81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136" t="s">
        <v>168</v>
      </c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8"/>
      <c r="AD8" s="135" t="s">
        <v>28</v>
      </c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36" t="s">
        <v>29</v>
      </c>
      <c r="AR8" s="135" t="s">
        <v>3</v>
      </c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55"/>
      <c r="BG8" s="139" t="s">
        <v>128</v>
      </c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40"/>
    </row>
    <row r="9" spans="1:81" ht="62.25" customHeight="1" thickBot="1" x14ac:dyDescent="0.3">
      <c r="A9" s="94" t="s">
        <v>4</v>
      </c>
      <c r="B9" s="25" t="s">
        <v>169</v>
      </c>
      <c r="C9" s="26" t="s">
        <v>5</v>
      </c>
      <c r="D9" s="27" t="s">
        <v>6</v>
      </c>
      <c r="E9" s="28" t="s">
        <v>7</v>
      </c>
      <c r="F9" s="156" t="s">
        <v>8</v>
      </c>
      <c r="G9" s="157"/>
      <c r="H9" s="28" t="s">
        <v>9</v>
      </c>
      <c r="I9" s="28" t="s">
        <v>10</v>
      </c>
      <c r="J9" s="28" t="s">
        <v>11</v>
      </c>
      <c r="K9" s="28" t="s">
        <v>12</v>
      </c>
      <c r="L9" s="91" t="s">
        <v>13</v>
      </c>
      <c r="M9" s="95" t="s">
        <v>44</v>
      </c>
      <c r="N9" s="95">
        <v>1</v>
      </c>
      <c r="O9" s="95">
        <v>2</v>
      </c>
      <c r="P9" s="95">
        <v>3</v>
      </c>
      <c r="Q9" s="95">
        <v>4</v>
      </c>
      <c r="R9" s="95">
        <v>5</v>
      </c>
      <c r="S9" s="95">
        <v>6</v>
      </c>
      <c r="T9" s="95">
        <v>7</v>
      </c>
      <c r="U9" s="95">
        <v>8</v>
      </c>
      <c r="V9" s="95">
        <v>9</v>
      </c>
      <c r="W9" s="95">
        <v>10</v>
      </c>
      <c r="X9" s="95">
        <v>11</v>
      </c>
      <c r="Y9" s="95">
        <v>12</v>
      </c>
      <c r="Z9" s="95">
        <v>13</v>
      </c>
      <c r="AA9" s="95">
        <v>14</v>
      </c>
      <c r="AB9" s="95">
        <v>15</v>
      </c>
      <c r="AC9" s="95">
        <v>16</v>
      </c>
      <c r="AD9" s="96" t="s">
        <v>14</v>
      </c>
      <c r="AE9" s="97" t="s">
        <v>15</v>
      </c>
      <c r="AF9" s="97" t="s">
        <v>16</v>
      </c>
      <c r="AG9" s="97" t="s">
        <v>17</v>
      </c>
      <c r="AH9" s="98" t="s">
        <v>18</v>
      </c>
      <c r="AI9" s="98" t="s">
        <v>19</v>
      </c>
      <c r="AJ9" s="97" t="s">
        <v>20</v>
      </c>
      <c r="AK9" s="98" t="s">
        <v>21</v>
      </c>
      <c r="AL9" s="98" t="s">
        <v>22</v>
      </c>
      <c r="AM9" s="98" t="s">
        <v>23</v>
      </c>
      <c r="AN9" s="97" t="s">
        <v>24</v>
      </c>
      <c r="AO9" s="98" t="s">
        <v>25</v>
      </c>
      <c r="AP9" s="99" t="s">
        <v>26</v>
      </c>
      <c r="AQ9" s="38" t="s">
        <v>30</v>
      </c>
      <c r="AR9" s="100" t="s">
        <v>14</v>
      </c>
      <c r="AS9" s="101" t="s">
        <v>15</v>
      </c>
      <c r="AT9" s="101" t="s">
        <v>16</v>
      </c>
      <c r="AU9" s="101" t="s">
        <v>17</v>
      </c>
      <c r="AV9" s="102" t="s">
        <v>18</v>
      </c>
      <c r="AW9" s="102" t="s">
        <v>19</v>
      </c>
      <c r="AX9" s="101" t="s">
        <v>20</v>
      </c>
      <c r="AY9" s="102" t="s">
        <v>21</v>
      </c>
      <c r="AZ9" s="102" t="s">
        <v>22</v>
      </c>
      <c r="BA9" s="102" t="s">
        <v>23</v>
      </c>
      <c r="BB9" s="101" t="s">
        <v>24</v>
      </c>
      <c r="BC9" s="102" t="s">
        <v>25</v>
      </c>
      <c r="BD9" s="103" t="s">
        <v>26</v>
      </c>
      <c r="BE9" s="104"/>
      <c r="BF9" s="7" t="s">
        <v>27</v>
      </c>
      <c r="BG9" s="83" t="s">
        <v>14</v>
      </c>
      <c r="BH9" s="84" t="s">
        <v>15</v>
      </c>
      <c r="BI9" s="84" t="s">
        <v>16</v>
      </c>
      <c r="BJ9" s="84" t="s">
        <v>17</v>
      </c>
      <c r="BK9" s="84" t="s">
        <v>18</v>
      </c>
      <c r="BL9" s="84" t="s">
        <v>19</v>
      </c>
      <c r="BM9" s="84" t="s">
        <v>20</v>
      </c>
      <c r="BN9" s="84" t="s">
        <v>21</v>
      </c>
      <c r="BO9" s="84" t="s">
        <v>22</v>
      </c>
      <c r="BP9" s="84" t="s">
        <v>23</v>
      </c>
      <c r="BQ9" s="84" t="s">
        <v>24</v>
      </c>
      <c r="BR9" s="84" t="s">
        <v>25</v>
      </c>
      <c r="BS9" s="85" t="s">
        <v>26</v>
      </c>
      <c r="BT9" s="86" t="s">
        <v>27</v>
      </c>
    </row>
    <row r="10" spans="1:81" ht="33.75" customHeight="1" x14ac:dyDescent="0.25">
      <c r="A10" s="144">
        <v>1</v>
      </c>
      <c r="B10" s="141" t="s">
        <v>127</v>
      </c>
      <c r="C10" s="147"/>
      <c r="D10" s="152" t="s">
        <v>60</v>
      </c>
      <c r="E10" s="48">
        <v>3</v>
      </c>
      <c r="F10" s="48">
        <v>1</v>
      </c>
      <c r="G10" s="8" t="s">
        <v>170</v>
      </c>
      <c r="H10" s="78">
        <v>43525</v>
      </c>
      <c r="I10" s="78">
        <v>43830</v>
      </c>
      <c r="J10" s="79" t="s">
        <v>126</v>
      </c>
      <c r="K10" s="92"/>
      <c r="L10" s="8" t="s">
        <v>95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 t="s">
        <v>93</v>
      </c>
      <c r="AD10" s="10"/>
      <c r="AE10" s="11"/>
      <c r="AF10" s="12"/>
      <c r="AG10" s="12"/>
      <c r="AH10" s="12"/>
      <c r="AI10" s="13"/>
      <c r="AJ10" s="13"/>
      <c r="AK10" s="13"/>
      <c r="AL10" s="13"/>
      <c r="AM10" s="13"/>
      <c r="AN10" s="13"/>
      <c r="AO10" s="13"/>
      <c r="AP10" s="33"/>
      <c r="AQ10" s="37"/>
      <c r="AR10" s="35"/>
      <c r="AS10" s="14"/>
      <c r="AT10" s="14"/>
      <c r="AU10" s="14"/>
      <c r="AV10" s="14"/>
      <c r="AW10" s="15"/>
      <c r="AX10" s="15"/>
      <c r="AY10" s="15"/>
      <c r="AZ10" s="15"/>
      <c r="BA10" s="15"/>
      <c r="BB10" s="15"/>
      <c r="BC10" s="15"/>
      <c r="BD10" s="16"/>
      <c r="BE10" s="105"/>
      <c r="BF10" s="17"/>
      <c r="BG10" s="54"/>
      <c r="BH10" s="54"/>
      <c r="BI10" s="54"/>
      <c r="BJ10" s="54">
        <v>1</v>
      </c>
      <c r="BK10" s="54"/>
      <c r="BL10" s="54"/>
      <c r="BM10" s="54"/>
      <c r="BN10" s="54"/>
      <c r="BO10" s="54"/>
      <c r="BP10" s="54"/>
      <c r="BQ10" s="54"/>
      <c r="BR10" s="54"/>
      <c r="BS10" s="117">
        <f>+SUM(BG10:BR10)/3</f>
        <v>0.33333333333333331</v>
      </c>
      <c r="BT10" s="106" t="s">
        <v>165</v>
      </c>
    </row>
    <row r="11" spans="1:81" ht="33.75" customHeight="1" x14ac:dyDescent="0.25">
      <c r="A11" s="145"/>
      <c r="B11" s="142"/>
      <c r="C11" s="148"/>
      <c r="D11" s="153"/>
      <c r="E11" s="48" t="s">
        <v>135</v>
      </c>
      <c r="F11" s="48">
        <v>2</v>
      </c>
      <c r="G11" s="8" t="s">
        <v>61</v>
      </c>
      <c r="H11" s="78">
        <v>43466</v>
      </c>
      <c r="I11" s="78">
        <v>43830</v>
      </c>
      <c r="J11" s="79" t="s">
        <v>126</v>
      </c>
      <c r="K11" s="92"/>
      <c r="L11" s="8" t="s">
        <v>95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 t="s">
        <v>93</v>
      </c>
      <c r="AD11" s="18"/>
      <c r="AE11" s="9"/>
      <c r="AF11" s="19"/>
      <c r="AG11" s="9"/>
      <c r="AH11" s="9"/>
      <c r="AI11" s="20"/>
      <c r="AJ11" s="20"/>
      <c r="AK11" s="20"/>
      <c r="AL11" s="20"/>
      <c r="AM11" s="20"/>
      <c r="AN11" s="20"/>
      <c r="AO11" s="20"/>
      <c r="AP11" s="34"/>
      <c r="AQ11" s="37"/>
      <c r="AR11" s="35"/>
      <c r="AS11" s="14"/>
      <c r="AT11" s="14"/>
      <c r="AU11" s="14"/>
      <c r="AV11" s="14"/>
      <c r="AW11" s="15"/>
      <c r="AX11" s="15"/>
      <c r="AY11" s="15"/>
      <c r="AZ11" s="15"/>
      <c r="BA11" s="15"/>
      <c r="BB11" s="15"/>
      <c r="BC11" s="15"/>
      <c r="BD11" s="16"/>
      <c r="BE11" s="105"/>
      <c r="BF11" s="17"/>
      <c r="BG11" s="54"/>
      <c r="BH11" s="54"/>
      <c r="BI11" s="54"/>
      <c r="BJ11" s="115">
        <v>1</v>
      </c>
      <c r="BK11" s="54"/>
      <c r="BL11" s="54"/>
      <c r="BM11" s="54"/>
      <c r="BN11" s="54"/>
      <c r="BO11" s="54"/>
      <c r="BP11" s="54"/>
      <c r="BQ11" s="54"/>
      <c r="BR11" s="54"/>
      <c r="BS11" s="115">
        <v>1</v>
      </c>
      <c r="BT11" s="106" t="s">
        <v>166</v>
      </c>
    </row>
    <row r="12" spans="1:81" ht="51.75" customHeight="1" x14ac:dyDescent="0.25">
      <c r="A12" s="145"/>
      <c r="B12" s="142"/>
      <c r="C12" s="148"/>
      <c r="D12" s="153"/>
      <c r="E12" s="48" t="s">
        <v>135</v>
      </c>
      <c r="F12" s="48">
        <v>3</v>
      </c>
      <c r="G12" s="8" t="s">
        <v>62</v>
      </c>
      <c r="H12" s="78">
        <v>43466</v>
      </c>
      <c r="I12" s="78">
        <v>43830</v>
      </c>
      <c r="J12" s="79" t="s">
        <v>126</v>
      </c>
      <c r="K12" s="92"/>
      <c r="L12" s="8" t="s">
        <v>95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 t="s">
        <v>93</v>
      </c>
      <c r="AD12" s="18"/>
      <c r="AE12" s="9"/>
      <c r="AF12" s="19"/>
      <c r="AG12" s="9"/>
      <c r="AH12" s="9"/>
      <c r="AI12" s="20"/>
      <c r="AJ12" s="20"/>
      <c r="AK12" s="20"/>
      <c r="AL12" s="20"/>
      <c r="AM12" s="20"/>
      <c r="AN12" s="20"/>
      <c r="AO12" s="20"/>
      <c r="AP12" s="34"/>
      <c r="AQ12" s="37"/>
      <c r="AR12" s="35"/>
      <c r="AS12" s="14"/>
      <c r="AT12" s="14"/>
      <c r="AU12" s="14"/>
      <c r="AV12" s="14"/>
      <c r="AW12" s="15"/>
      <c r="AX12" s="15"/>
      <c r="AY12" s="15"/>
      <c r="AZ12" s="15"/>
      <c r="BA12" s="15"/>
      <c r="BB12" s="15"/>
      <c r="BC12" s="15"/>
      <c r="BD12" s="16"/>
      <c r="BE12" s="105"/>
      <c r="BF12" s="17"/>
      <c r="BG12" s="54"/>
      <c r="BH12" s="115">
        <v>1</v>
      </c>
      <c r="BI12" s="115">
        <v>1</v>
      </c>
      <c r="BJ12" s="115">
        <v>1</v>
      </c>
      <c r="BK12" s="115">
        <v>1</v>
      </c>
      <c r="BL12" s="115">
        <v>1</v>
      </c>
      <c r="BM12" s="115">
        <v>1</v>
      </c>
      <c r="BN12" s="54"/>
      <c r="BO12" s="54"/>
      <c r="BP12" s="54"/>
      <c r="BQ12" s="54"/>
      <c r="BR12" s="54"/>
      <c r="BS12" s="115">
        <v>1</v>
      </c>
      <c r="BT12" s="106" t="s">
        <v>214</v>
      </c>
    </row>
    <row r="13" spans="1:81" ht="33.75" customHeight="1" thickBot="1" x14ac:dyDescent="0.3">
      <c r="A13" s="145"/>
      <c r="B13" s="142"/>
      <c r="C13" s="148"/>
      <c r="D13" s="158"/>
      <c r="E13" s="48">
        <v>1</v>
      </c>
      <c r="F13" s="48">
        <v>4</v>
      </c>
      <c r="G13" s="8" t="s">
        <v>129</v>
      </c>
      <c r="H13" s="78">
        <v>43466</v>
      </c>
      <c r="I13" s="78">
        <v>43555</v>
      </c>
      <c r="J13" s="79" t="s">
        <v>126</v>
      </c>
      <c r="K13" s="92"/>
      <c r="L13" s="8" t="s">
        <v>95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 t="s">
        <v>93</v>
      </c>
      <c r="AD13" s="21"/>
      <c r="AE13" s="9"/>
      <c r="AF13" s="9"/>
      <c r="AG13" s="9"/>
      <c r="AH13" s="9"/>
      <c r="AI13" s="20"/>
      <c r="AJ13" s="20"/>
      <c r="AK13" s="20"/>
      <c r="AL13" s="20"/>
      <c r="AM13" s="20"/>
      <c r="AN13" s="22"/>
      <c r="AO13" s="22"/>
      <c r="AP13" s="34"/>
      <c r="AQ13" s="37"/>
      <c r="AR13" s="35"/>
      <c r="AS13" s="14"/>
      <c r="AT13" s="14"/>
      <c r="AU13" s="14"/>
      <c r="AV13" s="14"/>
      <c r="AW13" s="15"/>
      <c r="AX13" s="15"/>
      <c r="AY13" s="15"/>
      <c r="AZ13" s="15"/>
      <c r="BA13" s="15"/>
      <c r="BB13" s="15"/>
      <c r="BC13" s="15"/>
      <c r="BD13" s="16"/>
      <c r="BE13" s="105"/>
      <c r="BF13" s="17"/>
      <c r="BG13" s="87"/>
      <c r="BH13" s="87">
        <v>1</v>
      </c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116">
        <v>1</v>
      </c>
      <c r="BT13" s="107" t="s">
        <v>164</v>
      </c>
    </row>
    <row r="14" spans="1:81" ht="38.25" customHeight="1" thickTop="1" x14ac:dyDescent="0.25">
      <c r="A14" s="145"/>
      <c r="B14" s="142"/>
      <c r="C14" s="148"/>
      <c r="D14" s="152" t="s">
        <v>63</v>
      </c>
      <c r="E14" s="48">
        <v>24</v>
      </c>
      <c r="F14" s="48">
        <v>1</v>
      </c>
      <c r="G14" s="8" t="s">
        <v>171</v>
      </c>
      <c r="H14" s="78">
        <v>43466</v>
      </c>
      <c r="I14" s="78">
        <v>43830</v>
      </c>
      <c r="J14" s="79" t="s">
        <v>126</v>
      </c>
      <c r="K14" s="92"/>
      <c r="L14" s="8" t="s">
        <v>96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 t="s">
        <v>93</v>
      </c>
      <c r="AD14" s="18"/>
      <c r="AE14" s="9"/>
      <c r="AF14" s="9"/>
      <c r="AG14" s="9"/>
      <c r="AH14" s="9"/>
      <c r="AI14" s="20"/>
      <c r="AJ14" s="20"/>
      <c r="AK14" s="20"/>
      <c r="AL14" s="20"/>
      <c r="AM14" s="20"/>
      <c r="AN14" s="22"/>
      <c r="AO14" s="22"/>
      <c r="AP14" s="34"/>
      <c r="AQ14" s="37"/>
      <c r="AR14" s="35"/>
      <c r="AS14" s="14"/>
      <c r="AT14" s="14"/>
      <c r="AU14" s="14"/>
      <c r="AV14" s="14"/>
      <c r="AW14" s="15"/>
      <c r="AX14" s="15"/>
      <c r="AY14" s="15"/>
      <c r="AZ14" s="15"/>
      <c r="BA14" s="15"/>
      <c r="BB14" s="15"/>
      <c r="BC14" s="15"/>
      <c r="BD14" s="16"/>
      <c r="BE14" s="105"/>
      <c r="BF14" s="17"/>
      <c r="BG14" s="88">
        <v>2</v>
      </c>
      <c r="BH14" s="88">
        <v>2</v>
      </c>
      <c r="BI14" s="88">
        <v>2</v>
      </c>
      <c r="BJ14" s="88">
        <v>2</v>
      </c>
      <c r="BK14" s="88">
        <v>2</v>
      </c>
      <c r="BL14" s="88">
        <v>2</v>
      </c>
      <c r="BM14" s="88">
        <v>2</v>
      </c>
      <c r="BN14" s="88"/>
      <c r="BO14" s="88"/>
      <c r="BP14" s="88"/>
      <c r="BQ14" s="88"/>
      <c r="BR14" s="88"/>
      <c r="BS14" s="117">
        <f>+SUM(BG14:BR14)/24</f>
        <v>0.58333333333333337</v>
      </c>
      <c r="BT14" s="108" t="s">
        <v>194</v>
      </c>
    </row>
    <row r="15" spans="1:81" ht="33.75" customHeight="1" x14ac:dyDescent="0.25">
      <c r="A15" s="145"/>
      <c r="B15" s="142"/>
      <c r="C15" s="148"/>
      <c r="D15" s="153"/>
      <c r="E15" s="48" t="s">
        <v>135</v>
      </c>
      <c r="F15" s="48">
        <v>2</v>
      </c>
      <c r="G15" s="8" t="s">
        <v>64</v>
      </c>
      <c r="H15" s="78">
        <v>43466</v>
      </c>
      <c r="I15" s="78">
        <v>43830</v>
      </c>
      <c r="J15" s="79" t="s">
        <v>126</v>
      </c>
      <c r="K15" s="92"/>
      <c r="L15" s="8" t="s">
        <v>97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 t="s">
        <v>93</v>
      </c>
      <c r="AD15" s="18"/>
      <c r="AE15" s="9"/>
      <c r="AF15" s="19"/>
      <c r="AG15" s="9"/>
      <c r="AH15" s="9"/>
      <c r="AI15" s="20"/>
      <c r="AJ15" s="20"/>
      <c r="AK15" s="20"/>
      <c r="AL15" s="20"/>
      <c r="AM15" s="20"/>
      <c r="AN15" s="22"/>
      <c r="AO15" s="22"/>
      <c r="AP15" s="34"/>
      <c r="AQ15" s="37"/>
      <c r="AR15" s="35"/>
      <c r="AS15" s="14"/>
      <c r="AT15" s="14"/>
      <c r="AU15" s="14"/>
      <c r="AV15" s="14"/>
      <c r="AW15" s="15"/>
      <c r="AX15" s="15"/>
      <c r="AY15" s="15"/>
      <c r="AZ15" s="15"/>
      <c r="BA15" s="15"/>
      <c r="BB15" s="15"/>
      <c r="BC15" s="15"/>
      <c r="BD15" s="16"/>
      <c r="BE15" s="105"/>
      <c r="BF15" s="17"/>
      <c r="BG15" s="54"/>
      <c r="BH15" s="54"/>
      <c r="BI15" s="115">
        <v>1</v>
      </c>
      <c r="BJ15" s="54"/>
      <c r="BK15" s="115">
        <v>1</v>
      </c>
      <c r="BL15" s="54"/>
      <c r="BM15" s="115">
        <v>1</v>
      </c>
      <c r="BN15" s="54"/>
      <c r="BO15" s="54"/>
      <c r="BP15" s="54"/>
      <c r="BQ15" s="54"/>
      <c r="BR15" s="54"/>
      <c r="BS15" s="115">
        <v>1</v>
      </c>
      <c r="BT15" s="106" t="s">
        <v>195</v>
      </c>
      <c r="BU15" s="93"/>
      <c r="BV15" s="54"/>
      <c r="BW15" s="54"/>
      <c r="BX15" s="54"/>
      <c r="BY15" s="54"/>
      <c r="BZ15" s="54"/>
      <c r="CA15" s="54"/>
      <c r="CB15" s="54"/>
      <c r="CC15" s="54"/>
    </row>
    <row r="16" spans="1:81" ht="33.75" customHeight="1" thickBot="1" x14ac:dyDescent="0.3">
      <c r="A16" s="145"/>
      <c r="B16" s="142"/>
      <c r="C16" s="148"/>
      <c r="D16" s="153"/>
      <c r="E16" s="48">
        <v>4</v>
      </c>
      <c r="F16" s="48">
        <v>3</v>
      </c>
      <c r="G16" s="8" t="s">
        <v>130</v>
      </c>
      <c r="H16" s="78">
        <v>43466</v>
      </c>
      <c r="I16" s="78">
        <v>43830</v>
      </c>
      <c r="J16" s="79" t="s">
        <v>126</v>
      </c>
      <c r="K16" s="92"/>
      <c r="L16" s="8" t="s">
        <v>95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 t="s">
        <v>93</v>
      </c>
      <c r="AD16" s="18"/>
      <c r="AE16" s="9"/>
      <c r="AF16" s="9"/>
      <c r="AG16" s="9"/>
      <c r="AH16" s="9"/>
      <c r="AI16" s="20"/>
      <c r="AJ16" s="20"/>
      <c r="AK16" s="20"/>
      <c r="AL16" s="20"/>
      <c r="AM16" s="20"/>
      <c r="AN16" s="20"/>
      <c r="AO16" s="22"/>
      <c r="AP16" s="34"/>
      <c r="AQ16" s="37"/>
      <c r="AR16" s="35"/>
      <c r="AS16" s="14"/>
      <c r="AT16" s="14"/>
      <c r="AU16" s="14"/>
      <c r="AV16" s="14"/>
      <c r="AW16" s="15"/>
      <c r="AX16" s="15"/>
      <c r="AY16" s="15"/>
      <c r="AZ16" s="15"/>
      <c r="BA16" s="15"/>
      <c r="BB16" s="15"/>
      <c r="BC16" s="15"/>
      <c r="BD16" s="16"/>
      <c r="BE16" s="105"/>
      <c r="BF16" s="17"/>
      <c r="BG16" s="54"/>
      <c r="BH16" s="54"/>
      <c r="BI16" s="54"/>
      <c r="BJ16" s="54">
        <v>1</v>
      </c>
      <c r="BK16" s="54">
        <v>1</v>
      </c>
      <c r="BL16" s="54"/>
      <c r="BM16" s="54">
        <v>2</v>
      </c>
      <c r="BN16" s="54"/>
      <c r="BO16" s="54"/>
      <c r="BP16" s="54"/>
      <c r="BQ16" s="54"/>
      <c r="BR16" s="54"/>
      <c r="BS16" s="117">
        <f>+SUM(BG16:BR16)/4</f>
        <v>1</v>
      </c>
      <c r="BT16" s="106" t="s">
        <v>196</v>
      </c>
      <c r="BU16" s="93"/>
      <c r="BV16" s="54"/>
      <c r="BW16" s="54"/>
      <c r="BX16" s="54"/>
      <c r="BY16" s="54"/>
      <c r="BZ16" s="54"/>
      <c r="CA16" s="54"/>
      <c r="CB16" s="54"/>
      <c r="CC16" s="54"/>
    </row>
    <row r="17" spans="1:81" ht="33.75" customHeight="1" thickTop="1" x14ac:dyDescent="0.25">
      <c r="A17" s="145"/>
      <c r="B17" s="142"/>
      <c r="C17" s="148"/>
      <c r="D17" s="153"/>
      <c r="E17" s="48">
        <v>2</v>
      </c>
      <c r="F17" s="48">
        <v>4</v>
      </c>
      <c r="G17" s="8" t="s">
        <v>65</v>
      </c>
      <c r="H17" s="78">
        <v>43466</v>
      </c>
      <c r="I17" s="78">
        <v>43830</v>
      </c>
      <c r="J17" s="79" t="s">
        <v>126</v>
      </c>
      <c r="K17" s="92"/>
      <c r="L17" s="8" t="s">
        <v>95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 t="s">
        <v>93</v>
      </c>
      <c r="AD17" s="18"/>
      <c r="AE17" s="9"/>
      <c r="AF17" s="9"/>
      <c r="AG17" s="9"/>
      <c r="AH17" s="9"/>
      <c r="AI17" s="20"/>
      <c r="AJ17" s="20"/>
      <c r="AK17" s="20"/>
      <c r="AL17" s="20"/>
      <c r="AM17" s="20"/>
      <c r="AN17" s="20"/>
      <c r="AO17" s="22"/>
      <c r="AP17" s="34"/>
      <c r="AQ17" s="37"/>
      <c r="AR17" s="35"/>
      <c r="AS17" s="14"/>
      <c r="AT17" s="14"/>
      <c r="AU17" s="14"/>
      <c r="AV17" s="14"/>
      <c r="AW17" s="15"/>
      <c r="AX17" s="15"/>
      <c r="AY17" s="15"/>
      <c r="AZ17" s="15"/>
      <c r="BA17" s="15"/>
      <c r="BB17" s="15"/>
      <c r="BC17" s="15"/>
      <c r="BD17" s="16"/>
      <c r="BE17" s="105"/>
      <c r="BF17" s="17"/>
      <c r="BG17" s="54"/>
      <c r="BH17" s="54"/>
      <c r="BI17" s="88">
        <v>1</v>
      </c>
      <c r="BJ17" s="54">
        <v>1</v>
      </c>
      <c r="BK17" s="54"/>
      <c r="BL17" s="54">
        <v>1</v>
      </c>
      <c r="BM17" s="54"/>
      <c r="BN17" s="54"/>
      <c r="BO17" s="54"/>
      <c r="BP17" s="54"/>
      <c r="BQ17" s="54"/>
      <c r="BR17" s="54"/>
      <c r="BS17" s="117">
        <v>1</v>
      </c>
      <c r="BT17" s="106" t="s">
        <v>187</v>
      </c>
      <c r="BU17" s="93"/>
      <c r="BV17" s="54"/>
      <c r="BW17" s="54"/>
      <c r="BX17" s="54"/>
      <c r="BY17" s="54"/>
      <c r="BZ17" s="54"/>
      <c r="CA17" s="54"/>
      <c r="CB17" s="54"/>
      <c r="CC17" s="54"/>
    </row>
    <row r="18" spans="1:81" ht="33.75" customHeight="1" x14ac:dyDescent="0.25">
      <c r="A18" s="145"/>
      <c r="B18" s="142"/>
      <c r="C18" s="148"/>
      <c r="D18" s="153"/>
      <c r="E18" s="48">
        <v>2</v>
      </c>
      <c r="F18" s="48">
        <v>5</v>
      </c>
      <c r="G18" s="8" t="s">
        <v>66</v>
      </c>
      <c r="H18" s="78">
        <v>43466</v>
      </c>
      <c r="I18" s="78">
        <v>43830</v>
      </c>
      <c r="J18" s="79" t="s">
        <v>126</v>
      </c>
      <c r="K18" s="92"/>
      <c r="L18" s="8" t="s">
        <v>95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 t="s">
        <v>93</v>
      </c>
      <c r="AD18" s="18"/>
      <c r="AE18" s="9"/>
      <c r="AF18" s="9"/>
      <c r="AG18" s="9"/>
      <c r="AH18" s="9"/>
      <c r="AI18" s="20"/>
      <c r="AJ18" s="20"/>
      <c r="AK18" s="20"/>
      <c r="AL18" s="20"/>
      <c r="AM18" s="20"/>
      <c r="AN18" s="20"/>
      <c r="AO18" s="22"/>
      <c r="AP18" s="34"/>
      <c r="AQ18" s="37"/>
      <c r="AR18" s="35"/>
      <c r="AS18" s="14"/>
      <c r="AT18" s="14"/>
      <c r="AU18" s="14"/>
      <c r="AV18" s="14"/>
      <c r="AW18" s="15"/>
      <c r="AX18" s="15"/>
      <c r="AY18" s="15"/>
      <c r="AZ18" s="15"/>
      <c r="BA18" s="15"/>
      <c r="BB18" s="15"/>
      <c r="BC18" s="15"/>
      <c r="BD18" s="16"/>
      <c r="BE18" s="105"/>
      <c r="BF18" s="17"/>
      <c r="BG18" s="54"/>
      <c r="BH18" s="54"/>
      <c r="BI18" s="54"/>
      <c r="BJ18" s="54"/>
      <c r="BK18" s="54"/>
      <c r="BL18" s="54">
        <v>1</v>
      </c>
      <c r="BM18" s="54"/>
      <c r="BN18" s="54"/>
      <c r="BO18" s="54"/>
      <c r="BP18" s="54"/>
      <c r="BQ18" s="54"/>
      <c r="BR18" s="54"/>
      <c r="BS18" s="117">
        <f>+SUM(BG18:BR18)/2</f>
        <v>0.5</v>
      </c>
      <c r="BT18" s="106" t="s">
        <v>190</v>
      </c>
      <c r="BU18" s="93"/>
      <c r="BV18" s="54"/>
      <c r="BW18" s="54"/>
      <c r="BX18" s="54"/>
      <c r="BY18" s="54"/>
      <c r="BZ18" s="54"/>
      <c r="CA18" s="54"/>
      <c r="CB18" s="54"/>
      <c r="CC18" s="54"/>
    </row>
    <row r="19" spans="1:81" ht="108.75" customHeight="1" x14ac:dyDescent="0.25">
      <c r="A19" s="145"/>
      <c r="B19" s="142"/>
      <c r="C19" s="148"/>
      <c r="D19" s="153"/>
      <c r="E19" s="48" t="s">
        <v>135</v>
      </c>
      <c r="F19" s="48">
        <v>6</v>
      </c>
      <c r="G19" s="8" t="s">
        <v>172</v>
      </c>
      <c r="H19" s="78">
        <v>43466</v>
      </c>
      <c r="I19" s="78">
        <v>43830</v>
      </c>
      <c r="J19" s="79" t="s">
        <v>126</v>
      </c>
      <c r="K19" s="92"/>
      <c r="L19" s="29" t="s">
        <v>98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 t="s">
        <v>93</v>
      </c>
      <c r="AD19" s="21"/>
      <c r="AE19" s="9"/>
      <c r="AF19" s="9"/>
      <c r="AG19" s="9"/>
      <c r="AH19" s="9"/>
      <c r="AI19" s="20"/>
      <c r="AJ19" s="20"/>
      <c r="AK19" s="20"/>
      <c r="AL19" s="20"/>
      <c r="AM19" s="20"/>
      <c r="AN19" s="20"/>
      <c r="AO19" s="20"/>
      <c r="AP19" s="34"/>
      <c r="AQ19" s="37"/>
      <c r="AR19" s="35"/>
      <c r="AS19" s="14"/>
      <c r="AT19" s="14"/>
      <c r="AU19" s="14"/>
      <c r="AV19" s="14"/>
      <c r="AW19" s="15"/>
      <c r="AX19" s="15"/>
      <c r="AY19" s="15"/>
      <c r="AZ19" s="15"/>
      <c r="BA19" s="15"/>
      <c r="BB19" s="15"/>
      <c r="BC19" s="15"/>
      <c r="BD19" s="16"/>
      <c r="BE19" s="105"/>
      <c r="BF19" s="17"/>
      <c r="BG19" s="54"/>
      <c r="BH19" s="115">
        <v>1</v>
      </c>
      <c r="BI19" s="54"/>
      <c r="BJ19" s="115">
        <v>1</v>
      </c>
      <c r="BK19" s="115">
        <v>1</v>
      </c>
      <c r="BL19" s="115">
        <v>1</v>
      </c>
      <c r="BM19" s="115">
        <v>1</v>
      </c>
      <c r="BN19" s="54"/>
      <c r="BO19" s="54"/>
      <c r="BP19" s="54"/>
      <c r="BQ19" s="54"/>
      <c r="BR19" s="54"/>
      <c r="BS19" s="115">
        <v>1</v>
      </c>
      <c r="BT19" s="124" t="s">
        <v>215</v>
      </c>
      <c r="BU19" s="93"/>
      <c r="BV19" s="54"/>
      <c r="BW19" s="54"/>
      <c r="BX19" s="54"/>
      <c r="BY19" s="54"/>
      <c r="BZ19" s="54"/>
      <c r="CA19" s="54"/>
      <c r="CB19" s="54"/>
      <c r="CC19" s="54"/>
    </row>
    <row r="20" spans="1:81" ht="65.25" customHeight="1" x14ac:dyDescent="0.25">
      <c r="A20" s="145"/>
      <c r="B20" s="142"/>
      <c r="C20" s="148"/>
      <c r="D20" s="153"/>
      <c r="E20" s="48">
        <v>3</v>
      </c>
      <c r="F20" s="48">
        <v>7</v>
      </c>
      <c r="G20" s="8" t="s">
        <v>131</v>
      </c>
      <c r="H20" s="78">
        <v>43556</v>
      </c>
      <c r="I20" s="78" t="s">
        <v>148</v>
      </c>
      <c r="J20" s="79" t="s">
        <v>126</v>
      </c>
      <c r="K20" s="92"/>
      <c r="L20" s="29" t="s">
        <v>99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 t="s">
        <v>93</v>
      </c>
      <c r="AD20" s="21"/>
      <c r="AE20" s="9"/>
      <c r="AF20" s="9"/>
      <c r="AG20" s="9"/>
      <c r="AH20" s="9"/>
      <c r="AI20" s="20"/>
      <c r="AJ20" s="20"/>
      <c r="AK20" s="20"/>
      <c r="AL20" s="20"/>
      <c r="AM20" s="20"/>
      <c r="AN20" s="20"/>
      <c r="AO20" s="20"/>
      <c r="AP20" s="34"/>
      <c r="AQ20" s="37"/>
      <c r="AR20" s="35"/>
      <c r="AS20" s="14"/>
      <c r="AT20" s="14"/>
      <c r="AU20" s="14"/>
      <c r="AV20" s="14"/>
      <c r="AW20" s="15"/>
      <c r="AX20" s="15"/>
      <c r="AY20" s="15"/>
      <c r="AZ20" s="15"/>
      <c r="BA20" s="15"/>
      <c r="BB20" s="15"/>
      <c r="BC20" s="15"/>
      <c r="BD20" s="16"/>
      <c r="BE20" s="105"/>
      <c r="BF20" s="17"/>
      <c r="BG20" s="54"/>
      <c r="BH20" s="54"/>
      <c r="BI20" s="54"/>
      <c r="BJ20" s="54">
        <v>1</v>
      </c>
      <c r="BK20" s="54"/>
      <c r="BL20" s="54"/>
      <c r="BM20" s="54">
        <v>1</v>
      </c>
      <c r="BN20" s="54"/>
      <c r="BO20" s="54"/>
      <c r="BP20" s="54"/>
      <c r="BQ20" s="54"/>
      <c r="BR20" s="54"/>
      <c r="BS20" s="117">
        <f>+SUM(BG20:BR20)/3</f>
        <v>0.66666666666666663</v>
      </c>
      <c r="BT20" s="106" t="s">
        <v>197</v>
      </c>
      <c r="BU20" s="93"/>
      <c r="BV20" s="54"/>
      <c r="BW20" s="54"/>
      <c r="BX20" s="54"/>
      <c r="BY20" s="54"/>
      <c r="BZ20" s="54"/>
      <c r="CA20" s="54"/>
      <c r="CB20" s="54"/>
      <c r="CC20" s="54"/>
    </row>
    <row r="21" spans="1:81" ht="56.25" customHeight="1" x14ac:dyDescent="0.25">
      <c r="A21" s="145"/>
      <c r="B21" s="142"/>
      <c r="C21" s="148"/>
      <c r="D21" s="153"/>
      <c r="E21" s="48">
        <v>2</v>
      </c>
      <c r="F21" s="48">
        <v>8</v>
      </c>
      <c r="G21" s="8" t="s">
        <v>132</v>
      </c>
      <c r="H21" s="78">
        <v>43525</v>
      </c>
      <c r="I21" s="78">
        <v>43769</v>
      </c>
      <c r="J21" s="79" t="s">
        <v>126</v>
      </c>
      <c r="K21" s="92"/>
      <c r="L21" s="29" t="s">
        <v>100</v>
      </c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 t="s">
        <v>93</v>
      </c>
      <c r="AD21" s="21"/>
      <c r="AE21" s="9"/>
      <c r="AF21" s="9"/>
      <c r="AG21" s="9"/>
      <c r="AH21" s="9"/>
      <c r="AI21" s="20"/>
      <c r="AJ21" s="20"/>
      <c r="AK21" s="20"/>
      <c r="AL21" s="20"/>
      <c r="AM21" s="20"/>
      <c r="AN21" s="20"/>
      <c r="AO21" s="20"/>
      <c r="AP21" s="34"/>
      <c r="AQ21" s="37"/>
      <c r="AR21" s="35"/>
      <c r="AS21" s="14"/>
      <c r="AT21" s="14"/>
      <c r="AU21" s="14"/>
      <c r="AV21" s="14"/>
      <c r="AW21" s="15"/>
      <c r="AX21" s="15"/>
      <c r="AY21" s="15"/>
      <c r="AZ21" s="15"/>
      <c r="BA21" s="15"/>
      <c r="BB21" s="15"/>
      <c r="BC21" s="15"/>
      <c r="BD21" s="16"/>
      <c r="BE21" s="105"/>
      <c r="BF21" s="17"/>
      <c r="BG21" s="54"/>
      <c r="BH21" s="54"/>
      <c r="BI21" s="54">
        <v>1</v>
      </c>
      <c r="BJ21" s="54"/>
      <c r="BK21" s="54"/>
      <c r="BL21" s="54"/>
      <c r="BM21" s="54"/>
      <c r="BN21" s="54"/>
      <c r="BO21" s="54"/>
      <c r="BP21" s="54"/>
      <c r="BQ21" s="54"/>
      <c r="BR21" s="54"/>
      <c r="BS21" s="119">
        <f>SUM(BG21:BR21)/E21</f>
        <v>0.5</v>
      </c>
      <c r="BT21" s="106" t="s">
        <v>152</v>
      </c>
      <c r="BU21" s="93"/>
      <c r="BV21" s="54"/>
      <c r="BW21" s="54"/>
      <c r="BX21" s="54"/>
      <c r="BY21" s="54"/>
      <c r="BZ21" s="54"/>
      <c r="CA21" s="54"/>
      <c r="CB21" s="54"/>
      <c r="CC21" s="54"/>
    </row>
    <row r="22" spans="1:81" ht="55.5" customHeight="1" x14ac:dyDescent="0.25">
      <c r="A22" s="145"/>
      <c r="B22" s="142"/>
      <c r="C22" s="148"/>
      <c r="D22" s="153"/>
      <c r="E22" s="48">
        <v>2</v>
      </c>
      <c r="F22" s="48">
        <v>9</v>
      </c>
      <c r="G22" s="8" t="s">
        <v>67</v>
      </c>
      <c r="H22" s="78">
        <v>43647</v>
      </c>
      <c r="I22" s="78">
        <v>43830</v>
      </c>
      <c r="J22" s="79" t="s">
        <v>126</v>
      </c>
      <c r="K22" s="92"/>
      <c r="L22" s="29" t="s">
        <v>100</v>
      </c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 t="s">
        <v>93</v>
      </c>
      <c r="AD22" s="18"/>
      <c r="AE22" s="9"/>
      <c r="AF22" s="9"/>
      <c r="AG22" s="9"/>
      <c r="AH22" s="9"/>
      <c r="AI22" s="20"/>
      <c r="AJ22" s="20"/>
      <c r="AK22" s="20"/>
      <c r="AL22" s="20"/>
      <c r="AM22" s="20"/>
      <c r="AN22" s="20"/>
      <c r="AO22" s="20"/>
      <c r="AP22" s="34"/>
      <c r="AQ22" s="37"/>
      <c r="AR22" s="35"/>
      <c r="AS22" s="14"/>
      <c r="AT22" s="14"/>
      <c r="AU22" s="14"/>
      <c r="AV22" s="14"/>
      <c r="AW22" s="15"/>
      <c r="AX22" s="15"/>
      <c r="AY22" s="15"/>
      <c r="AZ22" s="15"/>
      <c r="BA22" s="15"/>
      <c r="BB22" s="15"/>
      <c r="BC22" s="15"/>
      <c r="BD22" s="16"/>
      <c r="BE22" s="105"/>
      <c r="BF22" s="17"/>
      <c r="BG22" s="54"/>
      <c r="BH22" s="54"/>
      <c r="BI22" s="54"/>
      <c r="BJ22" s="54"/>
      <c r="BK22" s="54"/>
      <c r="BL22" s="54"/>
      <c r="BM22" s="54">
        <v>1</v>
      </c>
      <c r="BN22" s="54"/>
      <c r="BO22" s="54"/>
      <c r="BP22" s="54"/>
      <c r="BQ22" s="54"/>
      <c r="BR22" s="54"/>
      <c r="BS22" s="119">
        <f>SUM(BG22:BR22)/E22</f>
        <v>0.5</v>
      </c>
      <c r="BT22" s="106" t="s">
        <v>198</v>
      </c>
      <c r="BU22" s="93"/>
      <c r="BV22" s="54"/>
      <c r="BW22" s="54"/>
      <c r="BX22" s="54"/>
      <c r="BY22" s="54"/>
      <c r="BZ22" s="54"/>
      <c r="CA22" s="54"/>
      <c r="CB22" s="54"/>
      <c r="CC22" s="54"/>
    </row>
    <row r="23" spans="1:81" ht="78.75" customHeight="1" x14ac:dyDescent="0.25">
      <c r="A23" s="145"/>
      <c r="B23" s="142"/>
      <c r="C23" s="148"/>
      <c r="D23" s="153"/>
      <c r="E23" s="48">
        <v>2</v>
      </c>
      <c r="F23" s="48">
        <v>10</v>
      </c>
      <c r="G23" s="123" t="s">
        <v>133</v>
      </c>
      <c r="H23" s="78">
        <v>43617</v>
      </c>
      <c r="I23" s="78">
        <v>43830</v>
      </c>
      <c r="J23" s="79" t="s">
        <v>126</v>
      </c>
      <c r="K23" s="92"/>
      <c r="L23" s="29" t="s">
        <v>100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 t="s">
        <v>93</v>
      </c>
      <c r="AD23" s="18"/>
      <c r="AE23" s="9"/>
      <c r="AF23" s="9"/>
      <c r="AG23" s="9"/>
      <c r="AH23" s="9"/>
      <c r="AI23" s="20"/>
      <c r="AJ23" s="20"/>
      <c r="AK23" s="20"/>
      <c r="AL23" s="20"/>
      <c r="AM23" s="20"/>
      <c r="AN23" s="20"/>
      <c r="AO23" s="20"/>
      <c r="AP23" s="34"/>
      <c r="AQ23" s="37"/>
      <c r="AR23" s="35"/>
      <c r="AS23" s="14"/>
      <c r="AT23" s="14"/>
      <c r="AU23" s="14"/>
      <c r="AV23" s="14"/>
      <c r="AW23" s="15"/>
      <c r="AX23" s="15"/>
      <c r="AY23" s="15"/>
      <c r="AZ23" s="15"/>
      <c r="BA23" s="15"/>
      <c r="BB23" s="15"/>
      <c r="BC23" s="15"/>
      <c r="BD23" s="16"/>
      <c r="BE23" s="105"/>
      <c r="BF23" s="17"/>
      <c r="BG23" s="54"/>
      <c r="BH23" s="54"/>
      <c r="BI23" s="54"/>
      <c r="BJ23" s="54"/>
      <c r="BK23" s="54"/>
      <c r="BL23" s="54"/>
      <c r="BM23" s="54">
        <v>1</v>
      </c>
      <c r="BN23" s="54"/>
      <c r="BO23" s="54"/>
      <c r="BP23" s="54"/>
      <c r="BQ23" s="54"/>
      <c r="BR23" s="54"/>
      <c r="BS23" s="119">
        <f>SUM(BG23:BR23)/E23</f>
        <v>0.5</v>
      </c>
      <c r="BT23" s="106" t="s">
        <v>199</v>
      </c>
      <c r="BU23" s="93"/>
      <c r="BV23" s="54"/>
      <c r="BW23" s="54"/>
      <c r="BX23" s="54"/>
      <c r="BY23" s="54"/>
      <c r="BZ23" s="54"/>
      <c r="CA23" s="54"/>
      <c r="CB23" s="54"/>
      <c r="CC23" s="54"/>
    </row>
    <row r="24" spans="1:81" ht="52.5" customHeight="1" x14ac:dyDescent="0.25">
      <c r="A24" s="145"/>
      <c r="B24" s="142"/>
      <c r="C24" s="148"/>
      <c r="D24" s="153"/>
      <c r="E24" s="48">
        <v>2</v>
      </c>
      <c r="F24" s="48">
        <v>11</v>
      </c>
      <c r="G24" s="123" t="s">
        <v>134</v>
      </c>
      <c r="H24" s="78">
        <v>43617</v>
      </c>
      <c r="I24" s="78">
        <v>43830</v>
      </c>
      <c r="J24" s="79" t="s">
        <v>126</v>
      </c>
      <c r="K24" s="92"/>
      <c r="L24" s="29" t="s">
        <v>100</v>
      </c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18"/>
      <c r="AE24" s="9"/>
      <c r="AF24" s="9"/>
      <c r="AG24" s="9"/>
      <c r="AH24" s="9"/>
      <c r="AI24" s="20"/>
      <c r="AJ24" s="20"/>
      <c r="AK24" s="20"/>
      <c r="AL24" s="20"/>
      <c r="AM24" s="20"/>
      <c r="AN24" s="20"/>
      <c r="AO24" s="20"/>
      <c r="AP24" s="34"/>
      <c r="AQ24" s="37"/>
      <c r="AR24" s="35"/>
      <c r="AS24" s="14"/>
      <c r="AT24" s="14"/>
      <c r="AU24" s="14"/>
      <c r="AV24" s="14"/>
      <c r="AW24" s="15"/>
      <c r="AX24" s="15"/>
      <c r="AY24" s="15"/>
      <c r="AZ24" s="15"/>
      <c r="BA24" s="15"/>
      <c r="BB24" s="15"/>
      <c r="BC24" s="15"/>
      <c r="BD24" s="16"/>
      <c r="BE24" s="105"/>
      <c r="BF24" s="17"/>
      <c r="BG24" s="89"/>
      <c r="BH24" s="89"/>
      <c r="BI24" s="89"/>
      <c r="BJ24" s="89"/>
      <c r="BK24" s="89"/>
      <c r="BL24" s="89"/>
      <c r="BM24" s="89">
        <v>1</v>
      </c>
      <c r="BN24" s="89"/>
      <c r="BO24" s="89"/>
      <c r="BP24" s="89"/>
      <c r="BQ24" s="89"/>
      <c r="BR24" s="89"/>
      <c r="BS24" s="119">
        <f>SUM(BG24:BR24)/E24</f>
        <v>0.5</v>
      </c>
      <c r="BT24" s="106" t="s">
        <v>200</v>
      </c>
      <c r="BU24" s="93"/>
      <c r="BV24" s="54"/>
      <c r="BW24" s="54"/>
      <c r="BX24" s="54"/>
      <c r="BY24" s="54"/>
      <c r="BZ24" s="54"/>
      <c r="CA24" s="54"/>
      <c r="CB24" s="54"/>
      <c r="CC24" s="54"/>
    </row>
    <row r="25" spans="1:81" ht="54.75" customHeight="1" x14ac:dyDescent="0.25">
      <c r="A25" s="145"/>
      <c r="B25" s="142"/>
      <c r="C25" s="148"/>
      <c r="D25" s="158"/>
      <c r="E25" s="48">
        <v>1</v>
      </c>
      <c r="F25" s="48">
        <v>12</v>
      </c>
      <c r="G25" s="8" t="s">
        <v>68</v>
      </c>
      <c r="H25" s="78">
        <v>43647</v>
      </c>
      <c r="I25" s="78">
        <v>43677</v>
      </c>
      <c r="J25" s="79" t="s">
        <v>126</v>
      </c>
      <c r="K25" s="92"/>
      <c r="L25" s="29" t="s">
        <v>100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 t="s">
        <v>93</v>
      </c>
      <c r="AD25" s="18"/>
      <c r="AE25" s="9"/>
      <c r="AF25" s="9"/>
      <c r="AG25" s="9"/>
      <c r="AH25" s="9"/>
      <c r="AI25" s="20"/>
      <c r="AJ25" s="20"/>
      <c r="AK25" s="20"/>
      <c r="AL25" s="20"/>
      <c r="AM25" s="20"/>
      <c r="AN25" s="20"/>
      <c r="AO25" s="20"/>
      <c r="AP25" s="34"/>
      <c r="AQ25" s="37"/>
      <c r="AR25" s="35"/>
      <c r="AS25" s="14"/>
      <c r="AT25" s="14"/>
      <c r="AU25" s="14"/>
      <c r="AV25" s="14"/>
      <c r="AW25" s="15"/>
      <c r="AX25" s="15"/>
      <c r="AY25" s="15"/>
      <c r="AZ25" s="15"/>
      <c r="BA25" s="15"/>
      <c r="BB25" s="15"/>
      <c r="BC25" s="15"/>
      <c r="BD25" s="16"/>
      <c r="BE25" s="105"/>
      <c r="BF25" s="17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125" t="s">
        <v>216</v>
      </c>
      <c r="BU25" s="93"/>
      <c r="BV25" s="54"/>
      <c r="BW25" s="54"/>
      <c r="BX25" s="54"/>
      <c r="BY25" s="54"/>
      <c r="BZ25" s="54"/>
      <c r="CA25" s="54"/>
      <c r="CB25" s="54"/>
      <c r="CC25" s="54"/>
    </row>
    <row r="26" spans="1:81" ht="274.5" customHeight="1" x14ac:dyDescent="0.25">
      <c r="A26" s="145"/>
      <c r="B26" s="142"/>
      <c r="C26" s="148"/>
      <c r="D26" s="152" t="s">
        <v>69</v>
      </c>
      <c r="E26" s="48" t="s">
        <v>135</v>
      </c>
      <c r="F26" s="48">
        <v>1</v>
      </c>
      <c r="G26" s="123" t="s">
        <v>136</v>
      </c>
      <c r="H26" s="78">
        <v>43497</v>
      </c>
      <c r="I26" s="78">
        <v>43830</v>
      </c>
      <c r="J26" s="79" t="s">
        <v>126</v>
      </c>
      <c r="K26" s="48"/>
      <c r="L26" s="29" t="s">
        <v>101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 t="s">
        <v>93</v>
      </c>
      <c r="AD26" s="18"/>
      <c r="AE26" s="9"/>
      <c r="AF26" s="9"/>
      <c r="AG26" s="9"/>
      <c r="AH26" s="23"/>
      <c r="AI26" s="23"/>
      <c r="AJ26" s="23"/>
      <c r="AK26" s="23"/>
      <c r="AL26" s="23"/>
      <c r="AM26" s="23"/>
      <c r="AN26" s="23"/>
      <c r="AO26" s="23"/>
      <c r="AP26" s="34"/>
      <c r="AQ26" s="37"/>
      <c r="AR26" s="35"/>
      <c r="AS26" s="14"/>
      <c r="AT26" s="14"/>
      <c r="AU26" s="14"/>
      <c r="AV26" s="14"/>
      <c r="AW26" s="15"/>
      <c r="AX26" s="15"/>
      <c r="AY26" s="15"/>
      <c r="AZ26" s="15"/>
      <c r="BA26" s="15"/>
      <c r="BB26" s="15"/>
      <c r="BC26" s="15"/>
      <c r="BD26" s="16"/>
      <c r="BE26" s="105"/>
      <c r="BF26" s="17"/>
      <c r="BG26" s="54"/>
      <c r="BH26" s="115">
        <v>1</v>
      </c>
      <c r="BI26" s="115">
        <v>1</v>
      </c>
      <c r="BJ26" s="115">
        <v>1</v>
      </c>
      <c r="BK26" s="115">
        <v>1</v>
      </c>
      <c r="BL26" s="115">
        <v>1</v>
      </c>
      <c r="BM26" s="115">
        <v>1</v>
      </c>
      <c r="BN26" s="54"/>
      <c r="BO26" s="54"/>
      <c r="BP26" s="54"/>
      <c r="BQ26" s="54"/>
      <c r="BR26" s="54"/>
      <c r="BS26" s="115">
        <v>1</v>
      </c>
      <c r="BT26" s="124" t="s">
        <v>201</v>
      </c>
    </row>
    <row r="27" spans="1:81" ht="104.25" customHeight="1" x14ac:dyDescent="0.25">
      <c r="A27" s="145"/>
      <c r="B27" s="142"/>
      <c r="C27" s="148"/>
      <c r="D27" s="153"/>
      <c r="E27" s="48" t="s">
        <v>135</v>
      </c>
      <c r="F27" s="48">
        <v>2</v>
      </c>
      <c r="G27" s="123" t="s">
        <v>173</v>
      </c>
      <c r="H27" s="78">
        <v>43497</v>
      </c>
      <c r="I27" s="78" t="s">
        <v>149</v>
      </c>
      <c r="J27" s="79" t="s">
        <v>126</v>
      </c>
      <c r="K27" s="48"/>
      <c r="L27" s="29" t="s">
        <v>174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 t="s">
        <v>93</v>
      </c>
      <c r="AD27" s="18"/>
      <c r="AE27" s="9"/>
      <c r="AF27" s="9"/>
      <c r="AG27" s="9"/>
      <c r="AH27" s="23"/>
      <c r="AI27" s="23"/>
      <c r="AJ27" s="23"/>
      <c r="AK27" s="23"/>
      <c r="AL27" s="23"/>
      <c r="AM27" s="23"/>
      <c r="AN27" s="23"/>
      <c r="AO27" s="23"/>
      <c r="AP27" s="34"/>
      <c r="AQ27" s="37"/>
      <c r="AR27" s="35"/>
      <c r="AS27" s="14"/>
      <c r="AT27" s="14"/>
      <c r="AU27" s="14"/>
      <c r="AV27" s="14"/>
      <c r="AW27" s="15"/>
      <c r="AX27" s="15"/>
      <c r="AY27" s="15"/>
      <c r="AZ27" s="15"/>
      <c r="BA27" s="15"/>
      <c r="BB27" s="15"/>
      <c r="BC27" s="15"/>
      <c r="BD27" s="16"/>
      <c r="BE27" s="105"/>
      <c r="BF27" s="17"/>
      <c r="BG27" s="89"/>
      <c r="BH27" s="89"/>
      <c r="BI27" s="121">
        <v>1</v>
      </c>
      <c r="BJ27" s="121">
        <v>1</v>
      </c>
      <c r="BK27" s="121">
        <v>1</v>
      </c>
      <c r="BL27" s="121">
        <v>1</v>
      </c>
      <c r="BM27" s="89"/>
      <c r="BN27" s="89"/>
      <c r="BO27" s="89"/>
      <c r="BP27" s="89"/>
      <c r="BQ27" s="89"/>
      <c r="BR27" s="89"/>
      <c r="BS27" s="121">
        <v>1</v>
      </c>
      <c r="BT27" s="109" t="s">
        <v>191</v>
      </c>
    </row>
    <row r="28" spans="1:81" ht="104.25" customHeight="1" x14ac:dyDescent="0.25">
      <c r="A28" s="145"/>
      <c r="B28" s="142"/>
      <c r="C28" s="148"/>
      <c r="D28" s="158"/>
      <c r="E28" s="48" t="s">
        <v>135</v>
      </c>
      <c r="F28" s="48">
        <v>3</v>
      </c>
      <c r="G28" s="8" t="s">
        <v>137</v>
      </c>
      <c r="H28" s="78">
        <v>43617</v>
      </c>
      <c r="I28" s="78">
        <v>43677</v>
      </c>
      <c r="J28" s="79" t="s">
        <v>126</v>
      </c>
      <c r="K28" s="48"/>
      <c r="L28" s="29" t="s">
        <v>98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 t="s">
        <v>93</v>
      </c>
      <c r="AD28" s="18"/>
      <c r="AE28" s="9"/>
      <c r="AF28" s="9"/>
      <c r="AG28" s="9"/>
      <c r="AH28" s="23"/>
      <c r="AI28" s="23"/>
      <c r="AJ28" s="23"/>
      <c r="AK28" s="23"/>
      <c r="AL28" s="23"/>
      <c r="AM28" s="23"/>
      <c r="AN28" s="23"/>
      <c r="AO28" s="23"/>
      <c r="AP28" s="34"/>
      <c r="AQ28" s="37"/>
      <c r="AR28" s="35"/>
      <c r="AS28" s="14"/>
      <c r="AT28" s="14"/>
      <c r="AU28" s="14"/>
      <c r="AV28" s="14"/>
      <c r="AW28" s="15"/>
      <c r="AX28" s="15"/>
      <c r="AY28" s="15"/>
      <c r="AZ28" s="15"/>
      <c r="BA28" s="15"/>
      <c r="BB28" s="15"/>
      <c r="BC28" s="15"/>
      <c r="BD28" s="16"/>
      <c r="BE28" s="105"/>
      <c r="BF28" s="17"/>
      <c r="BG28" s="89"/>
      <c r="BH28" s="89"/>
      <c r="BI28" s="89"/>
      <c r="BJ28" s="89"/>
      <c r="BK28" s="89"/>
      <c r="BL28" s="121"/>
      <c r="BM28" s="121">
        <v>1</v>
      </c>
      <c r="BN28" s="89"/>
      <c r="BO28" s="89"/>
      <c r="BP28" s="89"/>
      <c r="BQ28" s="89"/>
      <c r="BR28" s="89"/>
      <c r="BS28" s="121">
        <v>1</v>
      </c>
      <c r="BT28" s="109" t="s">
        <v>202</v>
      </c>
    </row>
    <row r="29" spans="1:81" ht="110.25" customHeight="1" x14ac:dyDescent="0.25">
      <c r="A29" s="145"/>
      <c r="B29" s="142"/>
      <c r="C29" s="148"/>
      <c r="D29" s="152" t="s">
        <v>70</v>
      </c>
      <c r="E29" s="48">
        <v>1</v>
      </c>
      <c r="F29" s="48">
        <v>1</v>
      </c>
      <c r="G29" s="8" t="s">
        <v>175</v>
      </c>
      <c r="H29" s="78">
        <v>43586</v>
      </c>
      <c r="I29" s="78">
        <v>43677</v>
      </c>
      <c r="J29" s="79" t="s">
        <v>126</v>
      </c>
      <c r="K29" s="48"/>
      <c r="L29" s="29" t="s">
        <v>98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 t="s">
        <v>93</v>
      </c>
      <c r="AD29" s="9"/>
      <c r="AE29" s="9"/>
      <c r="AF29" s="9"/>
      <c r="AG29" s="9"/>
      <c r="AH29" s="52"/>
      <c r="AI29" s="52"/>
      <c r="AJ29" s="52"/>
      <c r="AK29" s="52"/>
      <c r="AL29" s="52"/>
      <c r="AM29" s="52"/>
      <c r="AN29" s="52"/>
      <c r="AO29" s="52"/>
      <c r="AP29" s="53"/>
      <c r="AQ29" s="37"/>
      <c r="AR29" s="54"/>
      <c r="AS29" s="54"/>
      <c r="AT29" s="54"/>
      <c r="AU29" s="54"/>
      <c r="AV29" s="54"/>
      <c r="AW29" s="56"/>
      <c r="AX29" s="56"/>
      <c r="AY29" s="56"/>
      <c r="AZ29" s="56"/>
      <c r="BA29" s="56"/>
      <c r="BB29" s="56"/>
      <c r="BC29" s="56"/>
      <c r="BD29" s="16"/>
      <c r="BE29" s="105"/>
      <c r="BF29" s="17"/>
      <c r="BG29" s="54"/>
      <c r="BH29" s="54"/>
      <c r="BI29" s="54"/>
      <c r="BJ29" s="54"/>
      <c r="BK29" s="54"/>
      <c r="BL29" s="54">
        <v>1</v>
      </c>
      <c r="BM29" s="54"/>
      <c r="BN29" s="54"/>
      <c r="BO29" s="54"/>
      <c r="BP29" s="54"/>
      <c r="BQ29" s="54"/>
      <c r="BR29" s="54"/>
      <c r="BS29" s="115">
        <v>1</v>
      </c>
      <c r="BT29" s="106" t="s">
        <v>192</v>
      </c>
    </row>
    <row r="30" spans="1:81" ht="69" customHeight="1" x14ac:dyDescent="0.25">
      <c r="A30" s="145"/>
      <c r="B30" s="142"/>
      <c r="C30" s="148"/>
      <c r="D30" s="153"/>
      <c r="E30" s="48">
        <v>1</v>
      </c>
      <c r="F30" s="48">
        <v>2</v>
      </c>
      <c r="G30" s="8" t="s">
        <v>138</v>
      </c>
      <c r="H30" s="78">
        <v>43586</v>
      </c>
      <c r="I30" s="78">
        <v>43677</v>
      </c>
      <c r="J30" s="79" t="s">
        <v>126</v>
      </c>
      <c r="K30" s="54"/>
      <c r="L30" s="29" t="s">
        <v>100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43" t="s">
        <v>93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37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16"/>
      <c r="BE30" s="2"/>
      <c r="BF30" s="17"/>
      <c r="BG30" s="54"/>
      <c r="BH30" s="54"/>
      <c r="BI30" s="54"/>
      <c r="BJ30" s="54"/>
      <c r="BK30" s="54"/>
      <c r="BL30" s="54">
        <v>1</v>
      </c>
      <c r="BM30" s="54"/>
      <c r="BN30" s="54"/>
      <c r="BO30" s="54"/>
      <c r="BP30" s="54"/>
      <c r="BQ30" s="54"/>
      <c r="BR30" s="54"/>
      <c r="BS30" s="115">
        <v>1</v>
      </c>
      <c r="BT30" s="106" t="s">
        <v>188</v>
      </c>
    </row>
    <row r="31" spans="1:81" ht="38.25" x14ac:dyDescent="0.25">
      <c r="A31" s="145"/>
      <c r="B31" s="142"/>
      <c r="C31" s="148"/>
      <c r="D31" s="158"/>
      <c r="E31" s="48">
        <v>1</v>
      </c>
      <c r="F31" s="48">
        <v>3</v>
      </c>
      <c r="G31" s="8" t="s">
        <v>176</v>
      </c>
      <c r="H31" s="78">
        <v>43677</v>
      </c>
      <c r="I31" s="78">
        <v>43708</v>
      </c>
      <c r="J31" s="79" t="s">
        <v>126</v>
      </c>
      <c r="K31" s="54"/>
      <c r="L31" s="29" t="s">
        <v>100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43" t="s">
        <v>93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37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16"/>
      <c r="BE31" s="2"/>
      <c r="BF31" s="17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109" t="s">
        <v>203</v>
      </c>
    </row>
    <row r="32" spans="1:81" ht="57" customHeight="1" x14ac:dyDescent="0.25">
      <c r="A32" s="145"/>
      <c r="B32" s="142"/>
      <c r="C32" s="148"/>
      <c r="D32" s="152" t="s">
        <v>71</v>
      </c>
      <c r="E32" s="48">
        <v>4</v>
      </c>
      <c r="F32" s="48">
        <v>1</v>
      </c>
      <c r="G32" s="123" t="s">
        <v>72</v>
      </c>
      <c r="H32" s="78">
        <v>43525</v>
      </c>
      <c r="I32" s="78">
        <v>43830</v>
      </c>
      <c r="J32" s="79" t="s">
        <v>126</v>
      </c>
      <c r="K32" s="54"/>
      <c r="L32" s="29" t="s">
        <v>102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43" t="s">
        <v>93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37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16"/>
      <c r="BE32" s="2"/>
      <c r="BF32" s="17"/>
      <c r="BG32" s="54"/>
      <c r="BH32" s="54"/>
      <c r="BI32" s="54">
        <v>1</v>
      </c>
      <c r="BJ32" s="54"/>
      <c r="BK32" s="54"/>
      <c r="BL32" s="54">
        <v>1</v>
      </c>
      <c r="BM32" s="54"/>
      <c r="BN32" s="54"/>
      <c r="BO32" s="54"/>
      <c r="BP32" s="54"/>
      <c r="BQ32" s="54"/>
      <c r="BR32" s="54"/>
      <c r="BS32" s="119">
        <f>SUM(BG32:BR32)/E32</f>
        <v>0.5</v>
      </c>
      <c r="BT32" s="120" t="s">
        <v>193</v>
      </c>
    </row>
    <row r="33" spans="1:72" ht="30" customHeight="1" x14ac:dyDescent="0.25">
      <c r="A33" s="145"/>
      <c r="B33" s="142"/>
      <c r="C33" s="148"/>
      <c r="D33" s="153"/>
      <c r="E33" s="48">
        <v>2</v>
      </c>
      <c r="F33" s="48">
        <v>2</v>
      </c>
      <c r="G33" s="8" t="s">
        <v>177</v>
      </c>
      <c r="H33" s="78">
        <v>43617</v>
      </c>
      <c r="I33" s="78">
        <v>43769</v>
      </c>
      <c r="J33" s="79" t="s">
        <v>126</v>
      </c>
      <c r="K33" s="54"/>
      <c r="L33" s="29" t="s">
        <v>100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43" t="s">
        <v>93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37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16"/>
      <c r="BE33" s="2"/>
      <c r="BF33" s="17"/>
      <c r="BG33" s="54"/>
      <c r="BH33" s="54"/>
      <c r="BI33" s="54"/>
      <c r="BJ33" s="54"/>
      <c r="BK33" s="54"/>
      <c r="BL33" s="54">
        <v>1</v>
      </c>
      <c r="BM33" s="54"/>
      <c r="BN33" s="54"/>
      <c r="BO33" s="54"/>
      <c r="BP33" s="54"/>
      <c r="BQ33" s="54"/>
      <c r="BR33" s="54"/>
      <c r="BS33" s="119">
        <f>SUM(BG33:BR33)/E33</f>
        <v>0.5</v>
      </c>
      <c r="BT33" s="106" t="s">
        <v>189</v>
      </c>
    </row>
    <row r="34" spans="1:72" ht="52.5" customHeight="1" x14ac:dyDescent="0.25">
      <c r="A34" s="145"/>
      <c r="B34" s="142"/>
      <c r="C34" s="148"/>
      <c r="D34" s="153"/>
      <c r="E34" s="48">
        <v>2</v>
      </c>
      <c r="F34" s="48">
        <v>3</v>
      </c>
      <c r="G34" s="8" t="s">
        <v>73</v>
      </c>
      <c r="H34" s="78">
        <v>43525</v>
      </c>
      <c r="I34" s="78">
        <v>43708</v>
      </c>
      <c r="J34" s="79" t="s">
        <v>126</v>
      </c>
      <c r="K34" s="54"/>
      <c r="L34" s="29" t="s">
        <v>100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43" t="s">
        <v>93</v>
      </c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37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16"/>
      <c r="BE34" s="2"/>
      <c r="BF34" s="17"/>
      <c r="BG34" s="54"/>
      <c r="BH34" s="54"/>
      <c r="BI34" s="54">
        <v>1</v>
      </c>
      <c r="BJ34" s="54"/>
      <c r="BK34" s="54"/>
      <c r="BL34" s="54"/>
      <c r="BM34" s="54"/>
      <c r="BN34" s="54"/>
      <c r="BO34" s="54"/>
      <c r="BP34" s="54"/>
      <c r="BQ34" s="54"/>
      <c r="BR34" s="54"/>
      <c r="BS34" s="119">
        <f>SUM(BG34:BR34)/E34</f>
        <v>0.5</v>
      </c>
      <c r="BT34" s="106" t="s">
        <v>204</v>
      </c>
    </row>
    <row r="35" spans="1:72" ht="38.25" x14ac:dyDescent="0.25">
      <c r="A35" s="145"/>
      <c r="B35" s="142"/>
      <c r="C35" s="148"/>
      <c r="D35" s="153"/>
      <c r="E35" s="48">
        <v>1</v>
      </c>
      <c r="F35" s="48">
        <v>4</v>
      </c>
      <c r="G35" s="8" t="s">
        <v>139</v>
      </c>
      <c r="H35" s="78">
        <v>43647</v>
      </c>
      <c r="I35" s="78">
        <v>43677</v>
      </c>
      <c r="J35" s="79" t="s">
        <v>126</v>
      </c>
      <c r="K35" s="54"/>
      <c r="L35" s="29" t="s">
        <v>100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43" t="s">
        <v>93</v>
      </c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37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16"/>
      <c r="BE35" s="2"/>
      <c r="BF35" s="17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106"/>
    </row>
    <row r="36" spans="1:72" ht="63.75" x14ac:dyDescent="0.25">
      <c r="A36" s="145"/>
      <c r="B36" s="142"/>
      <c r="C36" s="148"/>
      <c r="D36" s="153"/>
      <c r="E36" s="48">
        <v>3</v>
      </c>
      <c r="F36" s="48">
        <v>5</v>
      </c>
      <c r="G36" s="8" t="s">
        <v>74</v>
      </c>
      <c r="H36" s="78">
        <v>43466</v>
      </c>
      <c r="I36" s="78" t="s">
        <v>150</v>
      </c>
      <c r="J36" s="79" t="s">
        <v>126</v>
      </c>
      <c r="K36" s="54"/>
      <c r="L36" s="29" t="s">
        <v>100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43" t="s">
        <v>93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37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16"/>
      <c r="BE36" s="2"/>
      <c r="BF36" s="17"/>
      <c r="BG36" s="54">
        <v>1</v>
      </c>
      <c r="BH36" s="54"/>
      <c r="BI36" s="54"/>
      <c r="BJ36" s="54">
        <v>1</v>
      </c>
      <c r="BK36" s="54"/>
      <c r="BL36" s="54"/>
      <c r="BM36" s="54"/>
      <c r="BN36" s="54"/>
      <c r="BO36" s="54"/>
      <c r="BP36" s="54"/>
      <c r="BQ36" s="54"/>
      <c r="BR36" s="54"/>
      <c r="BS36" s="119">
        <f>SUM(BG36:BR36)/E36</f>
        <v>0.66666666666666663</v>
      </c>
      <c r="BT36" s="106" t="s">
        <v>153</v>
      </c>
    </row>
    <row r="37" spans="1:72" ht="31.5" customHeight="1" x14ac:dyDescent="0.25">
      <c r="A37" s="145"/>
      <c r="B37" s="142"/>
      <c r="C37" s="148"/>
      <c r="D37" s="153"/>
      <c r="E37" s="48">
        <v>2</v>
      </c>
      <c r="F37" s="48">
        <v>6</v>
      </c>
      <c r="G37" s="8" t="s">
        <v>75</v>
      </c>
      <c r="H37" s="78">
        <v>43525</v>
      </c>
      <c r="I37" s="78" t="s">
        <v>148</v>
      </c>
      <c r="J37" s="79" t="s">
        <v>126</v>
      </c>
      <c r="K37" s="54"/>
      <c r="L37" s="29" t="s">
        <v>100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43" t="s">
        <v>93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37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16"/>
      <c r="BE37" s="2"/>
      <c r="BF37" s="17"/>
      <c r="BG37" s="54"/>
      <c r="BH37" s="54"/>
      <c r="BI37" s="54">
        <v>1</v>
      </c>
      <c r="BJ37" s="54"/>
      <c r="BK37" s="54"/>
      <c r="BL37" s="54"/>
      <c r="BM37" s="54"/>
      <c r="BN37" s="54"/>
      <c r="BO37" s="54"/>
      <c r="BP37" s="54"/>
      <c r="BQ37" s="54"/>
      <c r="BR37" s="54"/>
      <c r="BS37" s="119">
        <f>SUM(BG37:BR37)/E37</f>
        <v>0.5</v>
      </c>
      <c r="BT37" s="106" t="s">
        <v>154</v>
      </c>
    </row>
    <row r="38" spans="1:72" ht="29.25" customHeight="1" x14ac:dyDescent="0.25">
      <c r="A38" s="145"/>
      <c r="B38" s="142"/>
      <c r="C38" s="148"/>
      <c r="D38" s="153"/>
      <c r="E38" s="48">
        <v>1</v>
      </c>
      <c r="F38" s="48">
        <v>7</v>
      </c>
      <c r="G38" s="8" t="s">
        <v>178</v>
      </c>
      <c r="H38" s="78">
        <v>43497</v>
      </c>
      <c r="I38" s="78">
        <v>43524</v>
      </c>
      <c r="J38" s="79" t="s">
        <v>126</v>
      </c>
      <c r="K38" s="54"/>
      <c r="L38" s="29" t="s">
        <v>100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43" t="s">
        <v>93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37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16"/>
      <c r="BE38" s="2"/>
      <c r="BF38" s="17"/>
      <c r="BG38" s="54"/>
      <c r="BH38" s="54">
        <v>1</v>
      </c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115">
        <v>1</v>
      </c>
      <c r="BT38" s="106" t="s">
        <v>155</v>
      </c>
    </row>
    <row r="39" spans="1:72" ht="38.25" x14ac:dyDescent="0.25">
      <c r="A39" s="145"/>
      <c r="B39" s="142"/>
      <c r="C39" s="148"/>
      <c r="D39" s="153"/>
      <c r="E39" s="48">
        <v>17</v>
      </c>
      <c r="F39" s="48">
        <v>8</v>
      </c>
      <c r="G39" s="8" t="s">
        <v>140</v>
      </c>
      <c r="H39" s="78">
        <v>43647</v>
      </c>
      <c r="I39" s="78">
        <v>43677</v>
      </c>
      <c r="J39" s="79" t="s">
        <v>126</v>
      </c>
      <c r="K39" s="54"/>
      <c r="L39" s="29" t="s">
        <v>100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43" t="s">
        <v>93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37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16"/>
      <c r="BE39" s="2"/>
      <c r="BF39" s="17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106"/>
    </row>
    <row r="40" spans="1:72" ht="63.75" x14ac:dyDescent="0.25">
      <c r="A40" s="145"/>
      <c r="B40" s="142"/>
      <c r="C40" s="148"/>
      <c r="D40" s="153"/>
      <c r="E40" s="48">
        <v>5</v>
      </c>
      <c r="F40" s="48">
        <v>9</v>
      </c>
      <c r="G40" s="8" t="s">
        <v>179</v>
      </c>
      <c r="H40" s="78">
        <v>43466</v>
      </c>
      <c r="I40" s="78">
        <v>43799</v>
      </c>
      <c r="J40" s="79" t="s">
        <v>126</v>
      </c>
      <c r="K40" s="54"/>
      <c r="L40" s="29" t="s">
        <v>100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43" t="s">
        <v>93</v>
      </c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37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16"/>
      <c r="BE40" s="2"/>
      <c r="BF40" s="17"/>
      <c r="BG40" s="54">
        <v>1</v>
      </c>
      <c r="BH40" s="54"/>
      <c r="BI40" s="54">
        <v>1</v>
      </c>
      <c r="BJ40" s="54"/>
      <c r="BK40" s="54"/>
      <c r="BL40" s="54"/>
      <c r="BM40" s="54">
        <v>2</v>
      </c>
      <c r="BN40" s="54"/>
      <c r="BO40" s="54"/>
      <c r="BP40" s="54"/>
      <c r="BQ40" s="54"/>
      <c r="BR40" s="54"/>
      <c r="BS40" s="117">
        <f>+SUM(BG40:BR40)/5</f>
        <v>0.8</v>
      </c>
      <c r="BT40" s="106" t="s">
        <v>217</v>
      </c>
    </row>
    <row r="41" spans="1:72" ht="25.5" x14ac:dyDescent="0.25">
      <c r="A41" s="145"/>
      <c r="B41" s="142"/>
      <c r="C41" s="148"/>
      <c r="D41" s="153"/>
      <c r="E41" s="48">
        <v>1</v>
      </c>
      <c r="F41" s="48">
        <v>10</v>
      </c>
      <c r="G41" s="8" t="s">
        <v>141</v>
      </c>
      <c r="H41" s="78">
        <v>43617</v>
      </c>
      <c r="I41" s="78">
        <v>43677</v>
      </c>
      <c r="J41" s="79" t="s">
        <v>126</v>
      </c>
      <c r="K41" s="54"/>
      <c r="L41" s="29" t="s">
        <v>100</v>
      </c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43" t="s">
        <v>93</v>
      </c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37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16"/>
      <c r="BE41" s="2"/>
      <c r="BF41" s="17"/>
      <c r="BG41" s="54"/>
      <c r="BH41" s="54"/>
      <c r="BI41" s="54"/>
      <c r="BJ41" s="54"/>
      <c r="BK41" s="54"/>
      <c r="BL41" s="54">
        <v>1</v>
      </c>
      <c r="BM41" s="54"/>
      <c r="BN41" s="54"/>
      <c r="BO41" s="54"/>
      <c r="BP41" s="54"/>
      <c r="BQ41" s="54"/>
      <c r="BR41" s="54"/>
      <c r="BS41" s="119">
        <f>SUM(BG41:BR41)/E41</f>
        <v>1</v>
      </c>
      <c r="BT41" s="106" t="s">
        <v>205</v>
      </c>
    </row>
    <row r="42" spans="1:72" ht="44.25" customHeight="1" x14ac:dyDescent="0.25">
      <c r="A42" s="145"/>
      <c r="B42" s="142"/>
      <c r="C42" s="148"/>
      <c r="D42" s="153"/>
      <c r="E42" s="48">
        <v>2</v>
      </c>
      <c r="F42" s="48">
        <v>11</v>
      </c>
      <c r="G42" s="8" t="s">
        <v>76</v>
      </c>
      <c r="H42" s="78">
        <v>43556</v>
      </c>
      <c r="I42" s="78">
        <v>43830</v>
      </c>
      <c r="J42" s="79" t="s">
        <v>126</v>
      </c>
      <c r="K42" s="54"/>
      <c r="L42" s="29" t="s">
        <v>100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43" t="s">
        <v>93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37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16"/>
      <c r="BE42" s="2"/>
      <c r="BF42" s="17"/>
      <c r="BG42" s="54"/>
      <c r="BH42" s="54"/>
      <c r="BI42" s="54"/>
      <c r="BJ42" s="54">
        <v>1</v>
      </c>
      <c r="BK42" s="54"/>
      <c r="BL42" s="54"/>
      <c r="BM42" s="54"/>
      <c r="BN42" s="54"/>
      <c r="BO42" s="54"/>
      <c r="BP42" s="54"/>
      <c r="BQ42" s="54"/>
      <c r="BR42" s="54"/>
      <c r="BS42" s="117">
        <f>+SUM(BG42:BR42)/2</f>
        <v>0.5</v>
      </c>
      <c r="BT42" s="106" t="s">
        <v>186</v>
      </c>
    </row>
    <row r="43" spans="1:72" ht="38.25" x14ac:dyDescent="0.25">
      <c r="A43" s="145"/>
      <c r="B43" s="142"/>
      <c r="C43" s="148"/>
      <c r="D43" s="153"/>
      <c r="E43" s="48">
        <v>1</v>
      </c>
      <c r="F43" s="48">
        <v>12</v>
      </c>
      <c r="G43" s="8" t="s">
        <v>77</v>
      </c>
      <c r="H43" s="78">
        <v>43586</v>
      </c>
      <c r="I43" s="78">
        <v>43616</v>
      </c>
      <c r="J43" s="79" t="s">
        <v>126</v>
      </c>
      <c r="K43" s="54"/>
      <c r="L43" s="29" t="s">
        <v>100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3" t="s">
        <v>93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37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16"/>
      <c r="BE43" s="2"/>
      <c r="BF43" s="17"/>
      <c r="BG43" s="54"/>
      <c r="BH43" s="54"/>
      <c r="BI43" s="54"/>
      <c r="BJ43" s="54">
        <v>1</v>
      </c>
      <c r="BK43" s="54"/>
      <c r="BL43" s="54"/>
      <c r="BM43" s="54"/>
      <c r="BN43" s="54"/>
      <c r="BO43" s="54"/>
      <c r="BP43" s="54"/>
      <c r="BQ43" s="54"/>
      <c r="BR43" s="54"/>
      <c r="BS43" s="115">
        <v>1</v>
      </c>
      <c r="BT43" s="106" t="s">
        <v>183</v>
      </c>
    </row>
    <row r="44" spans="1:72" ht="25.5" x14ac:dyDescent="0.25">
      <c r="A44" s="145"/>
      <c r="B44" s="142"/>
      <c r="C44" s="148"/>
      <c r="D44" s="153"/>
      <c r="E44" s="48">
        <v>2</v>
      </c>
      <c r="F44" s="48">
        <v>13</v>
      </c>
      <c r="G44" s="8" t="s">
        <v>78</v>
      </c>
      <c r="H44" s="78">
        <v>43586</v>
      </c>
      <c r="I44" s="78">
        <v>43830</v>
      </c>
      <c r="J44" s="79" t="s">
        <v>126</v>
      </c>
      <c r="K44" s="54"/>
      <c r="L44" s="29" t="s">
        <v>100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3" t="s">
        <v>93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37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16"/>
      <c r="BE44" s="2"/>
      <c r="BF44" s="17"/>
      <c r="BG44" s="54"/>
      <c r="BH44" s="54"/>
      <c r="BI44" s="54"/>
      <c r="BJ44" s="54">
        <v>1</v>
      </c>
      <c r="BK44" s="54"/>
      <c r="BL44" s="54"/>
      <c r="BM44" s="54"/>
      <c r="BN44" s="54"/>
      <c r="BO44" s="54"/>
      <c r="BP44" s="54"/>
      <c r="BQ44" s="54"/>
      <c r="BR44" s="54"/>
      <c r="BS44" s="117">
        <f>+SUM(BG44:BR44)/2</f>
        <v>0.5</v>
      </c>
      <c r="BT44" s="106" t="s">
        <v>184</v>
      </c>
    </row>
    <row r="45" spans="1:72" ht="25.5" x14ac:dyDescent="0.25">
      <c r="A45" s="145"/>
      <c r="B45" s="142"/>
      <c r="C45" s="148"/>
      <c r="D45" s="153"/>
      <c r="E45" s="48">
        <v>1</v>
      </c>
      <c r="F45" s="48">
        <v>14</v>
      </c>
      <c r="G45" s="8" t="s">
        <v>142</v>
      </c>
      <c r="H45" s="78">
        <v>43678</v>
      </c>
      <c r="I45" s="78">
        <v>43708</v>
      </c>
      <c r="J45" s="79" t="s">
        <v>126</v>
      </c>
      <c r="K45" s="54"/>
      <c r="L45" s="29" t="s">
        <v>100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3" t="s">
        <v>93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37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16"/>
      <c r="BE45" s="2"/>
      <c r="BF45" s="17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106" t="s">
        <v>213</v>
      </c>
    </row>
    <row r="46" spans="1:72" ht="42.75" customHeight="1" x14ac:dyDescent="0.25">
      <c r="A46" s="145"/>
      <c r="B46" s="142"/>
      <c r="C46" s="148"/>
      <c r="D46" s="153"/>
      <c r="E46" s="48">
        <v>4</v>
      </c>
      <c r="F46" s="48">
        <v>15</v>
      </c>
      <c r="G46" s="8" t="s">
        <v>79</v>
      </c>
      <c r="H46" s="78">
        <v>43497</v>
      </c>
      <c r="I46" s="78">
        <v>43769</v>
      </c>
      <c r="J46" s="79" t="s">
        <v>126</v>
      </c>
      <c r="K46" s="54"/>
      <c r="L46" s="29" t="s">
        <v>100</v>
      </c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3" t="s">
        <v>93</v>
      </c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37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16"/>
      <c r="BE46" s="2"/>
      <c r="BF46" s="17"/>
      <c r="BG46" s="54"/>
      <c r="BH46" s="54">
        <v>1</v>
      </c>
      <c r="BI46" s="54"/>
      <c r="BJ46" s="54">
        <v>1</v>
      </c>
      <c r="BK46" s="54"/>
      <c r="BL46" s="54"/>
      <c r="BM46" s="54">
        <v>1</v>
      </c>
      <c r="BN46" s="54"/>
      <c r="BO46" s="54"/>
      <c r="BP46" s="54"/>
      <c r="BQ46" s="54"/>
      <c r="BR46" s="54"/>
      <c r="BS46" s="119">
        <f>SUM(BG46:BR46)/E46</f>
        <v>0.75</v>
      </c>
      <c r="BT46" s="106" t="s">
        <v>206</v>
      </c>
    </row>
    <row r="47" spans="1:72" ht="51" x14ac:dyDescent="0.25">
      <c r="A47" s="145"/>
      <c r="B47" s="142"/>
      <c r="C47" s="148"/>
      <c r="D47" s="153"/>
      <c r="E47" s="48">
        <v>1</v>
      </c>
      <c r="F47" s="48">
        <v>16</v>
      </c>
      <c r="G47" s="8" t="s">
        <v>80</v>
      </c>
      <c r="H47" s="78">
        <v>43525</v>
      </c>
      <c r="I47" s="78">
        <v>43555</v>
      </c>
      <c r="J47" s="79" t="s">
        <v>126</v>
      </c>
      <c r="K47" s="54"/>
      <c r="L47" s="29" t="s">
        <v>103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3" t="s">
        <v>93</v>
      </c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37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16"/>
      <c r="BE47" s="2"/>
      <c r="BF47" s="17"/>
      <c r="BG47" s="54"/>
      <c r="BH47" s="54"/>
      <c r="BI47" s="54">
        <v>1</v>
      </c>
      <c r="BJ47" s="54"/>
      <c r="BK47" s="54"/>
      <c r="BL47" s="54"/>
      <c r="BM47" s="54"/>
      <c r="BN47" s="54"/>
      <c r="BO47" s="54"/>
      <c r="BP47" s="54"/>
      <c r="BQ47" s="54"/>
      <c r="BR47" s="54"/>
      <c r="BS47" s="115">
        <v>1</v>
      </c>
      <c r="BT47" s="106" t="s">
        <v>156</v>
      </c>
    </row>
    <row r="48" spans="1:72" ht="51" x14ac:dyDescent="0.25">
      <c r="A48" s="145"/>
      <c r="B48" s="142"/>
      <c r="C48" s="148"/>
      <c r="D48" s="153"/>
      <c r="E48" s="48">
        <v>4</v>
      </c>
      <c r="F48" s="48">
        <v>17</v>
      </c>
      <c r="G48" s="8" t="s">
        <v>81</v>
      </c>
      <c r="H48" s="78">
        <v>43466</v>
      </c>
      <c r="I48" s="78">
        <v>43769</v>
      </c>
      <c r="J48" s="79" t="s">
        <v>126</v>
      </c>
      <c r="K48" s="54"/>
      <c r="L48" s="29" t="s">
        <v>104</v>
      </c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3" t="s">
        <v>93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37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16"/>
      <c r="BE48" s="2"/>
      <c r="BF48" s="17"/>
      <c r="BG48" s="54">
        <v>1</v>
      </c>
      <c r="BH48" s="54"/>
      <c r="BI48" s="54"/>
      <c r="BJ48" s="54">
        <v>1</v>
      </c>
      <c r="BK48" s="54"/>
      <c r="BL48" s="54"/>
      <c r="BM48" s="54">
        <v>1</v>
      </c>
      <c r="BN48" s="54"/>
      <c r="BO48" s="54"/>
      <c r="BP48" s="54"/>
      <c r="BQ48" s="54"/>
      <c r="BR48" s="54"/>
      <c r="BS48" s="117">
        <f>+SUM(BG48:BR48)/4</f>
        <v>0.75</v>
      </c>
      <c r="BT48" s="106" t="s">
        <v>207</v>
      </c>
    </row>
    <row r="49" spans="1:72" ht="41.25" customHeight="1" x14ac:dyDescent="0.25">
      <c r="A49" s="145"/>
      <c r="B49" s="142"/>
      <c r="C49" s="148"/>
      <c r="D49" s="153"/>
      <c r="E49" s="48">
        <v>1</v>
      </c>
      <c r="F49" s="48">
        <v>18</v>
      </c>
      <c r="G49" s="8" t="s">
        <v>82</v>
      </c>
      <c r="H49" s="78">
        <v>43525</v>
      </c>
      <c r="I49" s="78">
        <v>43555</v>
      </c>
      <c r="J49" s="79" t="s">
        <v>126</v>
      </c>
      <c r="K49" s="54"/>
      <c r="L49" s="29" t="s">
        <v>104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3" t="s">
        <v>93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37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16"/>
      <c r="BE49" s="2"/>
      <c r="BF49" s="17"/>
      <c r="BG49" s="54"/>
      <c r="BH49" s="54"/>
      <c r="BI49" s="54">
        <v>1</v>
      </c>
      <c r="BJ49" s="54"/>
      <c r="BK49" s="54"/>
      <c r="BL49" s="54"/>
      <c r="BM49" s="54"/>
      <c r="BN49" s="54"/>
      <c r="BO49" s="54"/>
      <c r="BP49" s="54"/>
      <c r="BQ49" s="54"/>
      <c r="BR49" s="54"/>
      <c r="BS49" s="115">
        <v>1</v>
      </c>
      <c r="BT49" s="106" t="s">
        <v>157</v>
      </c>
    </row>
    <row r="50" spans="1:72" ht="51" x14ac:dyDescent="0.25">
      <c r="A50" s="145"/>
      <c r="B50" s="142"/>
      <c r="C50" s="148"/>
      <c r="D50" s="153"/>
      <c r="E50" s="48">
        <v>1</v>
      </c>
      <c r="F50" s="48">
        <v>19</v>
      </c>
      <c r="G50" s="8" t="s">
        <v>180</v>
      </c>
      <c r="H50" s="78">
        <v>43497</v>
      </c>
      <c r="I50" s="78">
        <v>43524</v>
      </c>
      <c r="J50" s="79" t="s">
        <v>126</v>
      </c>
      <c r="K50" s="54"/>
      <c r="L50" s="29" t="s">
        <v>100</v>
      </c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3" t="s">
        <v>93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37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16"/>
      <c r="BE50" s="2"/>
      <c r="BF50" s="17"/>
      <c r="BG50" s="54"/>
      <c r="BH50" s="54">
        <v>1</v>
      </c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115">
        <v>1</v>
      </c>
      <c r="BT50" s="106" t="s">
        <v>158</v>
      </c>
    </row>
    <row r="51" spans="1:72" ht="63" customHeight="1" x14ac:dyDescent="0.25">
      <c r="A51" s="145"/>
      <c r="B51" s="142"/>
      <c r="C51" s="148"/>
      <c r="D51" s="153"/>
      <c r="E51" s="48">
        <v>1</v>
      </c>
      <c r="F51" s="48">
        <v>20</v>
      </c>
      <c r="G51" s="8" t="s">
        <v>143</v>
      </c>
      <c r="H51" s="78">
        <v>43586</v>
      </c>
      <c r="I51" s="78">
        <v>43616</v>
      </c>
      <c r="J51" s="79" t="s">
        <v>126</v>
      </c>
      <c r="K51" s="54"/>
      <c r="L51" s="29" t="s">
        <v>105</v>
      </c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3" t="s">
        <v>93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37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16"/>
      <c r="BE51" s="2"/>
      <c r="BF51" s="17"/>
      <c r="BG51" s="54"/>
      <c r="BH51" s="54"/>
      <c r="BI51" s="54"/>
      <c r="BJ51" s="54">
        <v>1</v>
      </c>
      <c r="BK51" s="54"/>
      <c r="BL51" s="54"/>
      <c r="BM51" s="54"/>
      <c r="BN51" s="54"/>
      <c r="BO51" s="54"/>
      <c r="BP51" s="54"/>
      <c r="BQ51" s="54"/>
      <c r="BR51" s="54"/>
      <c r="BS51" s="115">
        <v>1</v>
      </c>
      <c r="BT51" s="106" t="s">
        <v>185</v>
      </c>
    </row>
    <row r="52" spans="1:72" ht="69.75" customHeight="1" x14ac:dyDescent="0.25">
      <c r="A52" s="145"/>
      <c r="B52" s="142"/>
      <c r="C52" s="148"/>
      <c r="D52" s="153"/>
      <c r="E52" s="48">
        <v>1</v>
      </c>
      <c r="F52" s="48">
        <v>21</v>
      </c>
      <c r="G52" s="8" t="s">
        <v>83</v>
      </c>
      <c r="H52" s="78">
        <v>43525</v>
      </c>
      <c r="I52" s="78">
        <v>43555</v>
      </c>
      <c r="J52" s="79" t="s">
        <v>126</v>
      </c>
      <c r="K52" s="54"/>
      <c r="L52" s="29" t="s">
        <v>106</v>
      </c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43" t="s">
        <v>93</v>
      </c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37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16"/>
      <c r="BE52" s="2"/>
      <c r="BF52" s="17"/>
      <c r="BG52" s="54"/>
      <c r="BH52" s="54"/>
      <c r="BI52" s="54">
        <v>1</v>
      </c>
      <c r="BJ52" s="54"/>
      <c r="BK52" s="54"/>
      <c r="BL52" s="54"/>
      <c r="BM52" s="54"/>
      <c r="BN52" s="54"/>
      <c r="BO52" s="54"/>
      <c r="BP52" s="54"/>
      <c r="BQ52" s="54"/>
      <c r="BR52" s="54"/>
      <c r="BS52" s="115">
        <v>1</v>
      </c>
      <c r="BT52" s="106" t="s">
        <v>159</v>
      </c>
    </row>
    <row r="53" spans="1:72" ht="89.25" x14ac:dyDescent="0.25">
      <c r="A53" s="145"/>
      <c r="B53" s="142"/>
      <c r="C53" s="148"/>
      <c r="D53" s="153"/>
      <c r="E53" s="48">
        <v>2</v>
      </c>
      <c r="F53" s="48">
        <v>22</v>
      </c>
      <c r="G53" s="8" t="s">
        <v>84</v>
      </c>
      <c r="H53" s="78">
        <v>43497</v>
      </c>
      <c r="I53" s="78">
        <v>43708</v>
      </c>
      <c r="J53" s="79" t="s">
        <v>126</v>
      </c>
      <c r="K53" s="54"/>
      <c r="L53" s="29" t="s">
        <v>100</v>
      </c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43" t="s">
        <v>93</v>
      </c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37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16"/>
      <c r="BE53" s="2"/>
      <c r="BF53" s="17"/>
      <c r="BG53" s="54"/>
      <c r="BH53" s="54">
        <v>1</v>
      </c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119">
        <f>SUM(BG53:BR53)/E53</f>
        <v>0.5</v>
      </c>
      <c r="BT53" s="106" t="s">
        <v>160</v>
      </c>
    </row>
    <row r="54" spans="1:72" ht="38.25" x14ac:dyDescent="0.25">
      <c r="A54" s="145"/>
      <c r="B54" s="142"/>
      <c r="C54" s="148"/>
      <c r="D54" s="153"/>
      <c r="E54" s="48">
        <v>1</v>
      </c>
      <c r="F54" s="48">
        <v>23</v>
      </c>
      <c r="G54" s="8" t="s">
        <v>144</v>
      </c>
      <c r="H54" s="78">
        <v>43647</v>
      </c>
      <c r="I54" s="78">
        <v>43677</v>
      </c>
      <c r="J54" s="79" t="s">
        <v>126</v>
      </c>
      <c r="K54" s="54"/>
      <c r="L54" s="29" t="s">
        <v>100</v>
      </c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43" t="s">
        <v>93</v>
      </c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37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16"/>
      <c r="BE54" s="2"/>
      <c r="BF54" s="17"/>
      <c r="BG54" s="54"/>
      <c r="BH54" s="54"/>
      <c r="BI54" s="54"/>
      <c r="BJ54" s="54"/>
      <c r="BK54" s="54"/>
      <c r="BL54" s="54"/>
      <c r="BM54" s="54">
        <v>1</v>
      </c>
      <c r="BN54" s="54"/>
      <c r="BO54" s="54"/>
      <c r="BP54" s="54"/>
      <c r="BQ54" s="54"/>
      <c r="BR54" s="54"/>
      <c r="BS54" s="115">
        <v>1</v>
      </c>
      <c r="BT54" s="106" t="s">
        <v>208</v>
      </c>
    </row>
    <row r="55" spans="1:72" ht="38.25" x14ac:dyDescent="0.25">
      <c r="A55" s="145"/>
      <c r="B55" s="142"/>
      <c r="C55" s="148"/>
      <c r="D55" s="153"/>
      <c r="E55" s="48" t="s">
        <v>135</v>
      </c>
      <c r="F55" s="48">
        <v>24</v>
      </c>
      <c r="G55" s="8" t="s">
        <v>85</v>
      </c>
      <c r="H55" s="78">
        <v>43466</v>
      </c>
      <c r="I55" s="78">
        <v>43830</v>
      </c>
      <c r="J55" s="79" t="s">
        <v>126</v>
      </c>
      <c r="K55" s="54"/>
      <c r="L55" s="29" t="s">
        <v>107</v>
      </c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43" t="s">
        <v>93</v>
      </c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37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16"/>
      <c r="BE55" s="2"/>
      <c r="BF55" s="17"/>
      <c r="BG55" s="54"/>
      <c r="BH55" s="54"/>
      <c r="BI55" s="115">
        <v>1</v>
      </c>
      <c r="BJ55" s="115">
        <v>1</v>
      </c>
      <c r="BK55" s="54"/>
      <c r="BL55" s="54"/>
      <c r="BM55" s="54"/>
      <c r="BN55" s="54"/>
      <c r="BO55" s="54"/>
      <c r="BP55" s="54"/>
      <c r="BQ55" s="54"/>
      <c r="BR55" s="54"/>
      <c r="BS55" s="115">
        <v>1</v>
      </c>
      <c r="BT55" s="106" t="s">
        <v>167</v>
      </c>
    </row>
    <row r="56" spans="1:72" ht="124.5" customHeight="1" x14ac:dyDescent="0.25">
      <c r="A56" s="145"/>
      <c r="B56" s="142"/>
      <c r="C56" s="148"/>
      <c r="D56" s="153"/>
      <c r="E56" s="48">
        <v>4</v>
      </c>
      <c r="F56" s="48">
        <v>25</v>
      </c>
      <c r="G56" s="8" t="s">
        <v>181</v>
      </c>
      <c r="H56" s="78">
        <v>43678</v>
      </c>
      <c r="I56" s="78">
        <v>43799</v>
      </c>
      <c r="J56" s="79" t="s">
        <v>126</v>
      </c>
      <c r="K56" s="54"/>
      <c r="L56" s="29" t="s">
        <v>100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43" t="s">
        <v>93</v>
      </c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37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16"/>
      <c r="BE56" s="2"/>
      <c r="BF56" s="17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106"/>
    </row>
    <row r="57" spans="1:72" ht="38.25" x14ac:dyDescent="0.25">
      <c r="A57" s="145"/>
      <c r="B57" s="142"/>
      <c r="C57" s="148"/>
      <c r="D57" s="153"/>
      <c r="E57" s="48" t="s">
        <v>135</v>
      </c>
      <c r="F57" s="48">
        <v>26</v>
      </c>
      <c r="G57" s="8" t="s">
        <v>145</v>
      </c>
      <c r="H57" s="78">
        <v>43466</v>
      </c>
      <c r="I57" s="78">
        <v>43830</v>
      </c>
      <c r="J57" s="79" t="s">
        <v>126</v>
      </c>
      <c r="K57" s="54"/>
      <c r="L57" s="29" t="s">
        <v>100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43" t="s">
        <v>93</v>
      </c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37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16"/>
      <c r="BE57" s="2"/>
      <c r="BF57" s="17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106"/>
    </row>
    <row r="58" spans="1:72" ht="113.25" customHeight="1" x14ac:dyDescent="0.25">
      <c r="A58" s="145"/>
      <c r="B58" s="142"/>
      <c r="C58" s="148"/>
      <c r="D58" s="153"/>
      <c r="E58" s="48">
        <v>4</v>
      </c>
      <c r="F58" s="48">
        <v>27</v>
      </c>
      <c r="G58" s="8" t="s">
        <v>161</v>
      </c>
      <c r="H58" s="78">
        <v>43466</v>
      </c>
      <c r="I58" s="78">
        <v>43830</v>
      </c>
      <c r="J58" s="79" t="s">
        <v>126</v>
      </c>
      <c r="K58" s="54"/>
      <c r="L58" s="29" t="s">
        <v>100</v>
      </c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43" t="s">
        <v>93</v>
      </c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37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16"/>
      <c r="BE58" s="2"/>
      <c r="BF58" s="17"/>
      <c r="BG58" s="89">
        <v>1</v>
      </c>
      <c r="BH58" s="89"/>
      <c r="BI58" s="89">
        <v>1</v>
      </c>
      <c r="BJ58" s="89"/>
      <c r="BK58" s="89"/>
      <c r="BL58" s="89">
        <v>1</v>
      </c>
      <c r="BM58" s="89">
        <v>1</v>
      </c>
      <c r="BN58" s="89"/>
      <c r="BO58" s="89"/>
      <c r="BP58" s="89"/>
      <c r="BQ58" s="89"/>
      <c r="BR58" s="89"/>
      <c r="BS58" s="119">
        <f>SUM(BG58:BR58)/E58</f>
        <v>1</v>
      </c>
      <c r="BT58" s="109" t="s">
        <v>210</v>
      </c>
    </row>
    <row r="59" spans="1:72" ht="66" customHeight="1" x14ac:dyDescent="0.25">
      <c r="A59" s="145"/>
      <c r="B59" s="142"/>
      <c r="C59" s="148"/>
      <c r="D59" s="153"/>
      <c r="E59" s="48">
        <v>4</v>
      </c>
      <c r="F59" s="48">
        <v>28</v>
      </c>
      <c r="G59" s="8" t="s">
        <v>146</v>
      </c>
      <c r="H59" s="78">
        <v>43497</v>
      </c>
      <c r="I59" s="78">
        <v>43799</v>
      </c>
      <c r="J59" s="79" t="s">
        <v>126</v>
      </c>
      <c r="K59" s="54"/>
      <c r="L59" s="29" t="s">
        <v>100</v>
      </c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43" t="s">
        <v>93</v>
      </c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37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16"/>
      <c r="BE59" s="2"/>
      <c r="BF59" s="17"/>
      <c r="BG59" s="54"/>
      <c r="BH59" s="54"/>
      <c r="BI59" s="54">
        <v>2</v>
      </c>
      <c r="BJ59" s="54"/>
      <c r="BK59" s="54"/>
      <c r="BL59" s="54"/>
      <c r="BM59" s="54">
        <v>1</v>
      </c>
      <c r="BN59" s="54"/>
      <c r="BO59" s="54"/>
      <c r="BP59" s="54"/>
      <c r="BQ59" s="54"/>
      <c r="BR59" s="54"/>
      <c r="BS59" s="119">
        <f>SUM(BG59:BR59)/E59</f>
        <v>0.75</v>
      </c>
      <c r="BT59" s="106" t="s">
        <v>209</v>
      </c>
    </row>
    <row r="60" spans="1:72" ht="45" customHeight="1" x14ac:dyDescent="0.25">
      <c r="A60" s="145"/>
      <c r="B60" s="142"/>
      <c r="C60" s="148"/>
      <c r="D60" s="153"/>
      <c r="E60" s="48">
        <v>1</v>
      </c>
      <c r="F60" s="48">
        <v>29</v>
      </c>
      <c r="G60" s="8" t="s">
        <v>147</v>
      </c>
      <c r="H60" s="78">
        <v>43617</v>
      </c>
      <c r="I60" s="78">
        <v>43646</v>
      </c>
      <c r="J60" s="79" t="s">
        <v>126</v>
      </c>
      <c r="K60" s="54"/>
      <c r="L60" s="29" t="s">
        <v>108</v>
      </c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43" t="s">
        <v>93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37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16"/>
      <c r="BE60" s="2"/>
      <c r="BF60" s="17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119"/>
      <c r="BT60" s="106" t="s">
        <v>213</v>
      </c>
    </row>
    <row r="61" spans="1:72" ht="45" customHeight="1" x14ac:dyDescent="0.25">
      <c r="A61" s="145"/>
      <c r="B61" s="142"/>
      <c r="C61" s="148"/>
      <c r="D61" s="90"/>
      <c r="E61" s="48">
        <v>1</v>
      </c>
      <c r="F61" s="48">
        <v>30</v>
      </c>
      <c r="G61" s="8" t="s">
        <v>151</v>
      </c>
      <c r="H61" s="78">
        <v>43556</v>
      </c>
      <c r="I61" s="78">
        <v>43585</v>
      </c>
      <c r="J61" s="79" t="s">
        <v>126</v>
      </c>
      <c r="K61" s="54"/>
      <c r="L61" s="29" t="s">
        <v>104</v>
      </c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43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37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16"/>
      <c r="BE61" s="2"/>
      <c r="BF61" s="17"/>
      <c r="BG61" s="54"/>
      <c r="BH61" s="54"/>
      <c r="BI61" s="54"/>
      <c r="BJ61" s="54">
        <v>1</v>
      </c>
      <c r="BK61" s="54"/>
      <c r="BL61" s="54"/>
      <c r="BM61" s="54"/>
      <c r="BN61" s="54"/>
      <c r="BO61" s="54"/>
      <c r="BP61" s="54"/>
      <c r="BQ61" s="54"/>
      <c r="BR61" s="54"/>
      <c r="BS61" s="119">
        <f>SUM(BG61:BR61)/E61</f>
        <v>1</v>
      </c>
      <c r="BT61" s="106" t="s">
        <v>182</v>
      </c>
    </row>
    <row r="62" spans="1:72" ht="25.5" customHeight="1" x14ac:dyDescent="0.2">
      <c r="A62" s="145"/>
      <c r="B62" s="142"/>
      <c r="C62" s="148"/>
      <c r="D62" s="152" t="s">
        <v>86</v>
      </c>
      <c r="E62" s="48">
        <v>9</v>
      </c>
      <c r="F62" s="48">
        <v>1</v>
      </c>
      <c r="G62" s="8" t="s">
        <v>87</v>
      </c>
      <c r="H62" s="78">
        <v>43466</v>
      </c>
      <c r="I62" s="78">
        <v>43830</v>
      </c>
      <c r="J62" s="79" t="s">
        <v>126</v>
      </c>
      <c r="K62" s="54"/>
      <c r="L62" s="30" t="s">
        <v>109</v>
      </c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43" t="s">
        <v>93</v>
      </c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37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16"/>
      <c r="BE62" s="2"/>
      <c r="BF62" s="17"/>
      <c r="BG62" s="54"/>
      <c r="BH62" s="54"/>
      <c r="BI62" s="54">
        <v>1</v>
      </c>
      <c r="BJ62" s="54">
        <v>1</v>
      </c>
      <c r="BK62" s="54">
        <v>1</v>
      </c>
      <c r="BL62" s="54">
        <v>1</v>
      </c>
      <c r="BM62" s="54">
        <v>1</v>
      </c>
      <c r="BN62" s="54"/>
      <c r="BO62" s="54"/>
      <c r="BP62" s="54"/>
      <c r="BQ62" s="54"/>
      <c r="BR62" s="54"/>
      <c r="BS62" s="119">
        <f>SUM(BG62:BR62)/9</f>
        <v>0.55555555555555558</v>
      </c>
      <c r="BT62" s="122" t="s">
        <v>211</v>
      </c>
    </row>
    <row r="63" spans="1:72" ht="35.25" customHeight="1" x14ac:dyDescent="0.2">
      <c r="A63" s="145"/>
      <c r="B63" s="142"/>
      <c r="C63" s="148"/>
      <c r="D63" s="153"/>
      <c r="E63" s="48">
        <v>11</v>
      </c>
      <c r="F63" s="48">
        <v>2</v>
      </c>
      <c r="G63" s="8" t="s">
        <v>88</v>
      </c>
      <c r="H63" s="78">
        <v>43497</v>
      </c>
      <c r="I63" s="78">
        <v>43830</v>
      </c>
      <c r="J63" s="79" t="s">
        <v>126</v>
      </c>
      <c r="K63" s="54"/>
      <c r="L63" s="29" t="s">
        <v>110</v>
      </c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43" t="s">
        <v>93</v>
      </c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37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16"/>
      <c r="BE63" s="2"/>
      <c r="BF63" s="17"/>
      <c r="BG63" s="54"/>
      <c r="BH63" s="54">
        <v>1</v>
      </c>
      <c r="BI63" s="54">
        <v>1</v>
      </c>
      <c r="BJ63" s="54">
        <v>1</v>
      </c>
      <c r="BK63" s="54">
        <v>1</v>
      </c>
      <c r="BL63" s="54">
        <v>1</v>
      </c>
      <c r="BM63" s="54">
        <v>1</v>
      </c>
      <c r="BN63" s="54"/>
      <c r="BO63" s="54"/>
      <c r="BP63" s="54"/>
      <c r="BQ63" s="54"/>
      <c r="BR63" s="54"/>
      <c r="BS63" s="119">
        <f>SUM(BG63:BR63)/E63</f>
        <v>0.54545454545454541</v>
      </c>
      <c r="BT63" s="122" t="s">
        <v>211</v>
      </c>
    </row>
    <row r="64" spans="1:72" ht="38.25" x14ac:dyDescent="0.25">
      <c r="A64" s="145"/>
      <c r="B64" s="142"/>
      <c r="C64" s="148"/>
      <c r="D64" s="153"/>
      <c r="E64" s="48" t="s">
        <v>135</v>
      </c>
      <c r="F64" s="92">
        <v>3</v>
      </c>
      <c r="G64" s="8" t="s">
        <v>89</v>
      </c>
      <c r="H64" s="78">
        <v>43556</v>
      </c>
      <c r="I64" s="78">
        <v>43677</v>
      </c>
      <c r="J64" s="79" t="s">
        <v>126</v>
      </c>
      <c r="K64" s="54"/>
      <c r="L64" s="29" t="s">
        <v>111</v>
      </c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43" t="s">
        <v>93</v>
      </c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37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16"/>
      <c r="BE64" s="2"/>
      <c r="BF64" s="17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106"/>
    </row>
    <row r="65" spans="1:72" ht="38.25" x14ac:dyDescent="0.25">
      <c r="A65" s="145"/>
      <c r="B65" s="142"/>
      <c r="C65" s="148"/>
      <c r="D65" s="153"/>
      <c r="E65" s="48">
        <v>9</v>
      </c>
      <c r="F65" s="48">
        <v>4</v>
      </c>
      <c r="G65" s="8" t="s">
        <v>90</v>
      </c>
      <c r="H65" s="78">
        <v>43466</v>
      </c>
      <c r="I65" s="78">
        <v>43830</v>
      </c>
      <c r="J65" s="79" t="s">
        <v>126</v>
      </c>
      <c r="K65" s="54"/>
      <c r="L65" s="29" t="s">
        <v>112</v>
      </c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43" t="s">
        <v>93</v>
      </c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37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16"/>
      <c r="BE65" s="2"/>
      <c r="BF65" s="17"/>
      <c r="BG65" s="54"/>
      <c r="BH65" s="54"/>
      <c r="BI65" s="54">
        <v>1</v>
      </c>
      <c r="BJ65" s="54">
        <v>1</v>
      </c>
      <c r="BK65" s="54">
        <v>1</v>
      </c>
      <c r="BL65" s="54">
        <v>1</v>
      </c>
      <c r="BM65" s="54">
        <v>1</v>
      </c>
      <c r="BN65" s="54"/>
      <c r="BO65" s="54"/>
      <c r="BP65" s="54"/>
      <c r="BQ65" s="54"/>
      <c r="BR65" s="54"/>
      <c r="BS65" s="119">
        <f>SUM(BG65:BR65)/9</f>
        <v>0.55555555555555558</v>
      </c>
      <c r="BT65" s="106" t="s">
        <v>212</v>
      </c>
    </row>
    <row r="66" spans="1:72" ht="25.5" x14ac:dyDescent="0.25">
      <c r="A66" s="145"/>
      <c r="B66" s="142"/>
      <c r="C66" s="148"/>
      <c r="D66" s="153"/>
      <c r="E66" s="48">
        <v>1</v>
      </c>
      <c r="F66" s="92">
        <v>5</v>
      </c>
      <c r="G66" s="8" t="s">
        <v>91</v>
      </c>
      <c r="H66" s="78">
        <v>43497</v>
      </c>
      <c r="I66" s="78">
        <v>43524</v>
      </c>
      <c r="J66" s="79" t="s">
        <v>126</v>
      </c>
      <c r="K66" s="54"/>
      <c r="L66" s="29" t="s">
        <v>100</v>
      </c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43" t="s">
        <v>93</v>
      </c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37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16"/>
      <c r="BE66" s="2"/>
      <c r="BF66" s="17"/>
      <c r="BG66" s="54"/>
      <c r="BH66" s="54">
        <v>1</v>
      </c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115">
        <v>1</v>
      </c>
      <c r="BT66" s="106" t="s">
        <v>162</v>
      </c>
    </row>
    <row r="67" spans="1:72" ht="39" thickBot="1" x14ac:dyDescent="0.3">
      <c r="A67" s="146"/>
      <c r="B67" s="143"/>
      <c r="C67" s="149"/>
      <c r="D67" s="154"/>
      <c r="E67" s="49" t="s">
        <v>135</v>
      </c>
      <c r="F67" s="49">
        <v>6</v>
      </c>
      <c r="G67" s="31" t="s">
        <v>92</v>
      </c>
      <c r="H67" s="110">
        <v>43466</v>
      </c>
      <c r="I67" s="110">
        <v>43830</v>
      </c>
      <c r="J67" s="31" t="s">
        <v>126</v>
      </c>
      <c r="K67" s="31"/>
      <c r="L67" s="32" t="s">
        <v>113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111" t="s">
        <v>93</v>
      </c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55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57"/>
      <c r="BE67" s="112"/>
      <c r="BF67" s="31"/>
      <c r="BG67" s="113"/>
      <c r="BH67" s="118">
        <v>1</v>
      </c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8">
        <v>1</v>
      </c>
      <c r="BT67" s="114" t="s">
        <v>163</v>
      </c>
    </row>
  </sheetData>
  <protectedRanges>
    <protectedRange algorithmName="SHA-512" hashValue="SaR4WPEEBcme6nU8FP6feMLbxjOj5vPWVfMgYyUF3qkw4bt1ZC5dLSB4pDuC0aJpUH313bT6lJyasf0hrZwfHw==" saltValue="N+ahJoEuNYX9P/AgdkDOWw==" spinCount="100000" sqref="AR10:BE10 AQ19:AQ25 AR23:BE24 AR11:BF22 AR25:BF29 AD10:AQ18 AP26:AQ29" name="Rango1"/>
    <protectedRange algorithmName="SHA-512" hashValue="SaR4WPEEBcme6nU8FP6feMLbxjOj5vPWVfMgYyUF3qkw4bt1ZC5dLSB4pDuC0aJpUH313bT6lJyasf0hrZwfHw==" saltValue="N+ahJoEuNYX9P/AgdkDOWw==" spinCount="100000" sqref="AP19:AP21" name="Rango1_3"/>
    <protectedRange algorithmName="SHA-512" hashValue="SaR4WPEEBcme6nU8FP6feMLbxjOj5vPWVfMgYyUF3qkw4bt1ZC5dLSB4pDuC0aJpUH313bT6lJyasf0hrZwfHw==" saltValue="N+ahJoEuNYX9P/AgdkDOWw==" spinCount="100000" sqref="AP22:AP25" name="Rango1_4"/>
    <protectedRange algorithmName="SHA-512" hashValue="SaR4WPEEBcme6nU8FP6feMLbxjOj5vPWVfMgYyUF3qkw4bt1ZC5dLSB4pDuC0aJpUH313bT6lJyasf0hrZwfHw==" saltValue="N+ahJoEuNYX9P/AgdkDOWw==" spinCount="100000" sqref="AD26:AO29" name="Rango1_1"/>
    <protectedRange algorithmName="SHA-512" hashValue="SaR4WPEEBcme6nU8FP6feMLbxjOj5vPWVfMgYyUF3qkw4bt1ZC5dLSB4pDuC0aJpUH313bT6lJyasf0hrZwfHw==" saltValue="N+ahJoEuNYX9P/AgdkDOWw==" spinCount="100000" sqref="AD19:AO21" name="Rango1_3_1"/>
    <protectedRange algorithmName="SHA-512" hashValue="SaR4WPEEBcme6nU8FP6feMLbxjOj5vPWVfMgYyUF3qkw4bt1ZC5dLSB4pDuC0aJpUH313bT6lJyasf0hrZwfHw==" saltValue="N+ahJoEuNYX9P/AgdkDOWw==" spinCount="100000" sqref="AD22:AO25" name="Rango1_4_1"/>
    <protectedRange algorithmName="SHA-512" hashValue="SaR4WPEEBcme6nU8FP6feMLbxjOj5vPWVfMgYyUF3qkw4bt1ZC5dLSB4pDuC0aJpUH313bT6lJyasf0hrZwfHw==" saltValue="N+ahJoEuNYX9P/AgdkDOWw==" spinCount="100000" sqref="BF10 BF23:BF24" name="Rango1_2"/>
    <protectedRange algorithmName="SHA-512" hashValue="DYb/rrAVMvpQwMk0eTejMQcWQBVCDE6+i+lBwJWmQ3kuanuvW1jPOsuXOwQU1biiZ910ChVFrhJBUy+mVWGN7g==" saltValue="dMtMVG8t5XkdDhMcI2BN5A==" spinCount="100000" sqref="BS14 BS40 BS10 BS20 BS42 BS44 BS16:BS18 BS48" name="Rango1_5"/>
  </protectedRanges>
  <mergeCells count="19">
    <mergeCell ref="BG8:BS8"/>
    <mergeCell ref="B10:B67"/>
    <mergeCell ref="A10:A67"/>
    <mergeCell ref="C10:C67"/>
    <mergeCell ref="F7:G7"/>
    <mergeCell ref="D32:D60"/>
    <mergeCell ref="D62:D67"/>
    <mergeCell ref="AR8:BD8"/>
    <mergeCell ref="F9:G9"/>
    <mergeCell ref="D10:D13"/>
    <mergeCell ref="D14:D25"/>
    <mergeCell ref="D26:D28"/>
    <mergeCell ref="D29:D31"/>
    <mergeCell ref="D1:M1"/>
    <mergeCell ref="C5:F5"/>
    <mergeCell ref="G5:J5"/>
    <mergeCell ref="D2:L2"/>
    <mergeCell ref="AD8:AP8"/>
    <mergeCell ref="M8:AC8"/>
  </mergeCells>
  <dataValidations count="2">
    <dataValidation type="list" allowBlank="1" showInputMessage="1" showErrorMessage="1" sqref="G5" xr:uid="{00000000-0002-0000-0000-000000000000}">
      <formula1>Dependencias</formula1>
    </dataValidation>
    <dataValidation type="list" allowBlank="1" showInputMessage="1" showErrorMessage="1" sqref="K10:K29" xr:uid="{00000000-0002-0000-0000-000002000000}">
      <formula1>Rubro</formula1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BE69-1B0B-425B-81EC-EB64A634FFCE}">
  <dimension ref="D2:H369"/>
  <sheetViews>
    <sheetView topLeftCell="A169" workbookViewId="0">
      <selection activeCell="H10" sqref="H10"/>
    </sheetView>
  </sheetViews>
  <sheetFormatPr baseColWidth="10" defaultRowHeight="15" x14ac:dyDescent="0.25"/>
  <cols>
    <col min="8" max="8" width="23.85546875" customWidth="1"/>
  </cols>
  <sheetData>
    <row r="2" spans="4:8" x14ac:dyDescent="0.25">
      <c r="D2" s="60" t="s">
        <v>114</v>
      </c>
      <c r="F2" s="60" t="s">
        <v>114</v>
      </c>
      <c r="H2" s="76" t="s">
        <v>125</v>
      </c>
    </row>
    <row r="3" spans="4:8" x14ac:dyDescent="0.25">
      <c r="D3" s="61"/>
      <c r="F3" s="61" t="s">
        <v>114</v>
      </c>
      <c r="H3" s="77" t="s">
        <v>121</v>
      </c>
    </row>
    <row r="4" spans="4:8" x14ac:dyDescent="0.25">
      <c r="D4" s="61" t="s">
        <v>114</v>
      </c>
      <c r="F4" s="61" t="s">
        <v>114</v>
      </c>
      <c r="H4" s="77" t="s">
        <v>122</v>
      </c>
    </row>
    <row r="5" spans="4:8" x14ac:dyDescent="0.25">
      <c r="D5" s="61"/>
      <c r="F5" s="61" t="s">
        <v>114</v>
      </c>
      <c r="H5" s="77" t="s">
        <v>123</v>
      </c>
    </row>
    <row r="6" spans="4:8" x14ac:dyDescent="0.25">
      <c r="D6" s="61" t="s">
        <v>114</v>
      </c>
      <c r="F6" s="61" t="s">
        <v>114</v>
      </c>
      <c r="H6" s="77" t="s">
        <v>120</v>
      </c>
    </row>
    <row r="7" spans="4:8" x14ac:dyDescent="0.25">
      <c r="D7" s="61"/>
      <c r="F7" s="61" t="s">
        <v>114</v>
      </c>
      <c r="H7" s="76" t="s">
        <v>124</v>
      </c>
    </row>
    <row r="8" spans="4:8" x14ac:dyDescent="0.25">
      <c r="D8" s="61" t="s">
        <v>114</v>
      </c>
      <c r="F8" s="61" t="s">
        <v>114</v>
      </c>
    </row>
    <row r="9" spans="4:8" x14ac:dyDescent="0.25">
      <c r="D9" s="61"/>
      <c r="F9" s="61" t="s">
        <v>114</v>
      </c>
    </row>
    <row r="10" spans="4:8" x14ac:dyDescent="0.25">
      <c r="D10" s="61" t="s">
        <v>114</v>
      </c>
      <c r="F10" s="61" t="s">
        <v>114</v>
      </c>
      <c r="H10" s="75" t="s">
        <v>126</v>
      </c>
    </row>
    <row r="11" spans="4:8" x14ac:dyDescent="0.25">
      <c r="D11" s="61"/>
      <c r="F11" s="61" t="s">
        <v>114</v>
      </c>
    </row>
    <row r="12" spans="4:8" x14ac:dyDescent="0.25">
      <c r="D12" s="61" t="s">
        <v>114</v>
      </c>
      <c r="F12" s="61" t="s">
        <v>114</v>
      </c>
    </row>
    <row r="13" spans="4:8" x14ac:dyDescent="0.25">
      <c r="D13" s="61"/>
      <c r="F13" s="61" t="s">
        <v>114</v>
      </c>
    </row>
    <row r="14" spans="4:8" x14ac:dyDescent="0.25">
      <c r="D14" s="61" t="s">
        <v>114</v>
      </c>
      <c r="F14" s="61" t="s">
        <v>114</v>
      </c>
    </row>
    <row r="15" spans="4:8" x14ac:dyDescent="0.25">
      <c r="D15" s="61"/>
      <c r="F15" s="61" t="s">
        <v>114</v>
      </c>
    </row>
    <row r="16" spans="4:8" x14ac:dyDescent="0.25">
      <c r="D16" s="61" t="s">
        <v>114</v>
      </c>
      <c r="F16" s="61" t="s">
        <v>114</v>
      </c>
    </row>
    <row r="17" spans="4:6" x14ac:dyDescent="0.25">
      <c r="D17" s="61"/>
      <c r="F17" s="61" t="s">
        <v>114</v>
      </c>
    </row>
    <row r="18" spans="4:6" x14ac:dyDescent="0.25">
      <c r="D18" s="61" t="s">
        <v>114</v>
      </c>
      <c r="F18" s="61" t="s">
        <v>114</v>
      </c>
    </row>
    <row r="19" spans="4:6" x14ac:dyDescent="0.25">
      <c r="D19" s="61"/>
      <c r="F19" s="61" t="s">
        <v>114</v>
      </c>
    </row>
    <row r="20" spans="4:6" x14ac:dyDescent="0.25">
      <c r="D20" s="61" t="s">
        <v>114</v>
      </c>
      <c r="F20" s="61" t="s">
        <v>114</v>
      </c>
    </row>
    <row r="21" spans="4:6" x14ac:dyDescent="0.25">
      <c r="D21" s="61"/>
      <c r="F21" s="61" t="s">
        <v>114</v>
      </c>
    </row>
    <row r="22" spans="4:6" x14ac:dyDescent="0.25">
      <c r="D22" s="61" t="s">
        <v>114</v>
      </c>
      <c r="F22" s="61" t="s">
        <v>114</v>
      </c>
    </row>
    <row r="23" spans="4:6" x14ac:dyDescent="0.25">
      <c r="D23" s="61"/>
      <c r="F23" s="61" t="s">
        <v>114</v>
      </c>
    </row>
    <row r="24" spans="4:6" x14ac:dyDescent="0.25">
      <c r="D24" s="61" t="s">
        <v>114</v>
      </c>
      <c r="F24" s="61" t="s">
        <v>114</v>
      </c>
    </row>
    <row r="25" spans="4:6" x14ac:dyDescent="0.25">
      <c r="D25" s="61"/>
      <c r="F25" s="61" t="s">
        <v>114</v>
      </c>
    </row>
    <row r="26" spans="4:6" x14ac:dyDescent="0.25">
      <c r="D26" s="61" t="s">
        <v>114</v>
      </c>
      <c r="F26" s="61" t="s">
        <v>114</v>
      </c>
    </row>
    <row r="27" spans="4:6" x14ac:dyDescent="0.25">
      <c r="D27" s="61"/>
      <c r="F27" s="61" t="s">
        <v>114</v>
      </c>
    </row>
    <row r="28" spans="4:6" x14ac:dyDescent="0.25">
      <c r="D28" s="61" t="s">
        <v>114</v>
      </c>
      <c r="F28" s="61" t="s">
        <v>114</v>
      </c>
    </row>
    <row r="29" spans="4:6" x14ac:dyDescent="0.25">
      <c r="D29" s="61"/>
      <c r="F29" s="61" t="s">
        <v>114</v>
      </c>
    </row>
    <row r="30" spans="4:6" x14ac:dyDescent="0.25">
      <c r="D30" s="61" t="s">
        <v>114</v>
      </c>
      <c r="F30" s="61" t="s">
        <v>114</v>
      </c>
    </row>
    <row r="31" spans="4:6" x14ac:dyDescent="0.25">
      <c r="D31" s="61"/>
      <c r="F31" s="61" t="s">
        <v>114</v>
      </c>
    </row>
    <row r="32" spans="4:6" x14ac:dyDescent="0.25">
      <c r="D32" s="61" t="s">
        <v>114</v>
      </c>
      <c r="F32" s="61" t="s">
        <v>114</v>
      </c>
    </row>
    <row r="33" spans="4:6" x14ac:dyDescent="0.25">
      <c r="D33" s="61"/>
      <c r="F33" s="61" t="s">
        <v>114</v>
      </c>
    </row>
    <row r="34" spans="4:6" x14ac:dyDescent="0.25">
      <c r="D34" s="61" t="s">
        <v>114</v>
      </c>
      <c r="F34" s="61" t="s">
        <v>114</v>
      </c>
    </row>
    <row r="35" spans="4:6" x14ac:dyDescent="0.25">
      <c r="D35" s="61"/>
      <c r="F35" s="61" t="s">
        <v>114</v>
      </c>
    </row>
    <row r="36" spans="4:6" x14ac:dyDescent="0.25">
      <c r="D36" s="61" t="s">
        <v>114</v>
      </c>
      <c r="F36" s="61" t="s">
        <v>114</v>
      </c>
    </row>
    <row r="37" spans="4:6" x14ac:dyDescent="0.25">
      <c r="D37" s="61"/>
      <c r="F37" s="61" t="s">
        <v>114</v>
      </c>
    </row>
    <row r="38" spans="4:6" x14ac:dyDescent="0.25">
      <c r="D38" s="61" t="s">
        <v>114</v>
      </c>
      <c r="F38" s="61" t="s">
        <v>114</v>
      </c>
    </row>
    <row r="39" spans="4:6" x14ac:dyDescent="0.25">
      <c r="D39" s="61"/>
      <c r="F39" s="61" t="s">
        <v>114</v>
      </c>
    </row>
    <row r="40" spans="4:6" x14ac:dyDescent="0.25">
      <c r="D40" s="61" t="s">
        <v>114</v>
      </c>
      <c r="F40" s="61" t="s">
        <v>114</v>
      </c>
    </row>
    <row r="41" spans="4:6" x14ac:dyDescent="0.25">
      <c r="D41" s="61"/>
      <c r="F41" s="61" t="s">
        <v>114</v>
      </c>
    </row>
    <row r="42" spans="4:6" x14ac:dyDescent="0.25">
      <c r="D42" s="61" t="s">
        <v>114</v>
      </c>
      <c r="F42" s="61" t="s">
        <v>114</v>
      </c>
    </row>
    <row r="43" spans="4:6" x14ac:dyDescent="0.25">
      <c r="D43" s="61"/>
      <c r="F43" s="62" t="s">
        <v>115</v>
      </c>
    </row>
    <row r="44" spans="4:6" x14ac:dyDescent="0.25">
      <c r="D44" s="61" t="s">
        <v>114</v>
      </c>
      <c r="F44" s="62" t="s">
        <v>115</v>
      </c>
    </row>
    <row r="45" spans="4:6" x14ac:dyDescent="0.25">
      <c r="D45" s="61"/>
      <c r="F45" s="62" t="s">
        <v>115</v>
      </c>
    </row>
    <row r="46" spans="4:6" x14ac:dyDescent="0.25">
      <c r="D46" s="61" t="s">
        <v>114</v>
      </c>
      <c r="F46" s="62" t="s">
        <v>115</v>
      </c>
    </row>
    <row r="47" spans="4:6" x14ac:dyDescent="0.25">
      <c r="D47" s="61"/>
      <c r="F47" s="63" t="s">
        <v>116</v>
      </c>
    </row>
    <row r="48" spans="4:6" x14ac:dyDescent="0.25">
      <c r="D48" s="61" t="s">
        <v>114</v>
      </c>
      <c r="F48" s="63" t="s">
        <v>116</v>
      </c>
    </row>
    <row r="49" spans="4:6" x14ac:dyDescent="0.25">
      <c r="D49" s="61"/>
      <c r="F49" s="63" t="s">
        <v>116</v>
      </c>
    </row>
    <row r="50" spans="4:6" x14ac:dyDescent="0.25">
      <c r="D50" s="61" t="s">
        <v>114</v>
      </c>
      <c r="F50" s="63" t="s">
        <v>116</v>
      </c>
    </row>
    <row r="51" spans="4:6" x14ac:dyDescent="0.25">
      <c r="D51" s="61"/>
      <c r="F51" s="63" t="s">
        <v>116</v>
      </c>
    </row>
    <row r="52" spans="4:6" x14ac:dyDescent="0.25">
      <c r="D52" s="61" t="s">
        <v>114</v>
      </c>
      <c r="F52" s="63" t="s">
        <v>116</v>
      </c>
    </row>
    <row r="53" spans="4:6" x14ac:dyDescent="0.25">
      <c r="D53" s="61"/>
      <c r="F53" s="63" t="s">
        <v>116</v>
      </c>
    </row>
    <row r="54" spans="4:6" x14ac:dyDescent="0.25">
      <c r="D54" s="61" t="s">
        <v>114</v>
      </c>
      <c r="F54" s="63" t="s">
        <v>116</v>
      </c>
    </row>
    <row r="55" spans="4:6" x14ac:dyDescent="0.25">
      <c r="D55" s="61"/>
      <c r="F55" s="63" t="s">
        <v>116</v>
      </c>
    </row>
    <row r="56" spans="4:6" x14ac:dyDescent="0.25">
      <c r="D56" s="61" t="s">
        <v>114</v>
      </c>
      <c r="F56" s="63" t="s">
        <v>116</v>
      </c>
    </row>
    <row r="57" spans="4:6" x14ac:dyDescent="0.25">
      <c r="D57" s="61"/>
      <c r="F57" s="63" t="s">
        <v>116</v>
      </c>
    </row>
    <row r="58" spans="4:6" x14ac:dyDescent="0.25">
      <c r="D58" s="61" t="s">
        <v>114</v>
      </c>
      <c r="F58" s="63" t="s">
        <v>116</v>
      </c>
    </row>
    <row r="59" spans="4:6" x14ac:dyDescent="0.25">
      <c r="D59" s="61"/>
      <c r="F59" s="63" t="s">
        <v>116</v>
      </c>
    </row>
    <row r="60" spans="4:6" x14ac:dyDescent="0.25">
      <c r="D60" s="61" t="s">
        <v>114</v>
      </c>
      <c r="F60" s="63" t="s">
        <v>116</v>
      </c>
    </row>
    <row r="61" spans="4:6" x14ac:dyDescent="0.25">
      <c r="D61" s="61"/>
      <c r="F61" s="63" t="s">
        <v>116</v>
      </c>
    </row>
    <row r="62" spans="4:6" x14ac:dyDescent="0.25">
      <c r="D62" s="61" t="s">
        <v>114</v>
      </c>
      <c r="F62" s="63" t="s">
        <v>116</v>
      </c>
    </row>
    <row r="63" spans="4:6" x14ac:dyDescent="0.25">
      <c r="D63" s="61"/>
      <c r="F63" s="63" t="s">
        <v>116</v>
      </c>
    </row>
    <row r="64" spans="4:6" x14ac:dyDescent="0.25">
      <c r="D64" s="61" t="s">
        <v>114</v>
      </c>
      <c r="F64" s="64" t="s">
        <v>117</v>
      </c>
    </row>
    <row r="65" spans="4:6" x14ac:dyDescent="0.25">
      <c r="D65" s="61"/>
      <c r="F65" s="64" t="s">
        <v>117</v>
      </c>
    </row>
    <row r="66" spans="4:6" x14ac:dyDescent="0.25">
      <c r="D66" s="61" t="s">
        <v>114</v>
      </c>
      <c r="F66" s="65" t="s">
        <v>118</v>
      </c>
    </row>
    <row r="67" spans="4:6" x14ac:dyDescent="0.25">
      <c r="D67" s="61"/>
      <c r="F67" s="66" t="s">
        <v>114</v>
      </c>
    </row>
    <row r="68" spans="4:6" x14ac:dyDescent="0.25">
      <c r="D68" s="61" t="s">
        <v>114</v>
      </c>
      <c r="F68" s="65" t="s">
        <v>118</v>
      </c>
    </row>
    <row r="69" spans="4:6" x14ac:dyDescent="0.25">
      <c r="D69" s="61"/>
      <c r="F69" s="62" t="s">
        <v>115</v>
      </c>
    </row>
    <row r="70" spans="4:6" x14ac:dyDescent="0.25">
      <c r="D70" s="61" t="s">
        <v>114</v>
      </c>
      <c r="F70" s="63" t="s">
        <v>116</v>
      </c>
    </row>
    <row r="71" spans="4:6" x14ac:dyDescent="0.25">
      <c r="D71" s="61"/>
      <c r="F71" s="63" t="s">
        <v>116</v>
      </c>
    </row>
    <row r="72" spans="4:6" x14ac:dyDescent="0.25">
      <c r="D72" s="61" t="s">
        <v>114</v>
      </c>
      <c r="F72" s="63" t="s">
        <v>116</v>
      </c>
    </row>
    <row r="73" spans="4:6" x14ac:dyDescent="0.25">
      <c r="D73" s="61"/>
      <c r="F73" s="63" t="s">
        <v>116</v>
      </c>
    </row>
    <row r="74" spans="4:6" x14ac:dyDescent="0.25">
      <c r="D74" s="61" t="s">
        <v>114</v>
      </c>
      <c r="F74" s="63" t="s">
        <v>116</v>
      </c>
    </row>
    <row r="75" spans="4:6" x14ac:dyDescent="0.25">
      <c r="D75" s="61"/>
      <c r="F75" s="63" t="s">
        <v>116</v>
      </c>
    </row>
    <row r="76" spans="4:6" x14ac:dyDescent="0.25">
      <c r="D76" s="61" t="s">
        <v>114</v>
      </c>
      <c r="F76" s="65" t="s">
        <v>118</v>
      </c>
    </row>
    <row r="77" spans="4:6" x14ac:dyDescent="0.25">
      <c r="D77" s="61"/>
      <c r="F77" s="65" t="s">
        <v>118</v>
      </c>
    </row>
    <row r="78" spans="4:6" x14ac:dyDescent="0.25">
      <c r="D78" s="61" t="s">
        <v>114</v>
      </c>
      <c r="F78" s="65" t="s">
        <v>118</v>
      </c>
    </row>
    <row r="79" spans="4:6" x14ac:dyDescent="0.25">
      <c r="D79" s="61"/>
      <c r="F79" s="62" t="s">
        <v>115</v>
      </c>
    </row>
    <row r="80" spans="4:6" x14ac:dyDescent="0.25">
      <c r="D80" s="61" t="s">
        <v>114</v>
      </c>
      <c r="F80" s="62" t="s">
        <v>115</v>
      </c>
    </row>
    <row r="81" spans="4:6" x14ac:dyDescent="0.25">
      <c r="D81" s="61"/>
      <c r="F81" s="62" t="s">
        <v>115</v>
      </c>
    </row>
    <row r="82" spans="4:6" x14ac:dyDescent="0.25">
      <c r="D82" s="61" t="s">
        <v>114</v>
      </c>
      <c r="F82" s="62" t="s">
        <v>115</v>
      </c>
    </row>
    <row r="83" spans="4:6" x14ac:dyDescent="0.25">
      <c r="D83" s="61"/>
      <c r="F83" s="62" t="s">
        <v>115</v>
      </c>
    </row>
    <row r="84" spans="4:6" x14ac:dyDescent="0.25">
      <c r="D84" s="62" t="s">
        <v>115</v>
      </c>
      <c r="F84" s="62" t="s">
        <v>115</v>
      </c>
    </row>
    <row r="85" spans="4:6" x14ac:dyDescent="0.25">
      <c r="D85" s="62"/>
      <c r="F85" s="67" t="s">
        <v>116</v>
      </c>
    </row>
    <row r="86" spans="4:6" x14ac:dyDescent="0.25">
      <c r="D86" s="62" t="s">
        <v>115</v>
      </c>
      <c r="F86" s="67" t="s">
        <v>116</v>
      </c>
    </row>
    <row r="87" spans="4:6" x14ac:dyDescent="0.25">
      <c r="D87" s="62"/>
      <c r="F87" s="67" t="s">
        <v>116</v>
      </c>
    </row>
    <row r="88" spans="4:6" x14ac:dyDescent="0.25">
      <c r="D88" s="62" t="s">
        <v>115</v>
      </c>
      <c r="F88" s="67" t="s">
        <v>116</v>
      </c>
    </row>
    <row r="89" spans="4:6" x14ac:dyDescent="0.25">
      <c r="D89" s="62"/>
      <c r="F89" s="62" t="s">
        <v>115</v>
      </c>
    </row>
    <row r="90" spans="4:6" x14ac:dyDescent="0.25">
      <c r="D90" s="62" t="s">
        <v>115</v>
      </c>
      <c r="F90" s="62" t="s">
        <v>115</v>
      </c>
    </row>
    <row r="91" spans="4:6" x14ac:dyDescent="0.25">
      <c r="D91" s="62"/>
      <c r="F91" s="62" t="s">
        <v>115</v>
      </c>
    </row>
    <row r="92" spans="4:6" x14ac:dyDescent="0.25">
      <c r="D92" s="63" t="s">
        <v>116</v>
      </c>
      <c r="F92" s="62" t="s">
        <v>115</v>
      </c>
    </row>
    <row r="93" spans="4:6" x14ac:dyDescent="0.25">
      <c r="D93" s="63"/>
      <c r="F93" s="68" t="s">
        <v>117</v>
      </c>
    </row>
    <row r="94" spans="4:6" x14ac:dyDescent="0.25">
      <c r="D94" s="63" t="s">
        <v>116</v>
      </c>
      <c r="F94" s="68" t="s">
        <v>117</v>
      </c>
    </row>
    <row r="95" spans="4:6" x14ac:dyDescent="0.25">
      <c r="D95" s="63"/>
      <c r="F95" s="69" t="s">
        <v>116</v>
      </c>
    </row>
    <row r="96" spans="4:6" x14ac:dyDescent="0.25">
      <c r="D96" s="63" t="s">
        <v>116</v>
      </c>
      <c r="F96" s="62" t="s">
        <v>115</v>
      </c>
    </row>
    <row r="97" spans="4:6" x14ac:dyDescent="0.25">
      <c r="D97" s="63"/>
      <c r="F97" s="62" t="s">
        <v>115</v>
      </c>
    </row>
    <row r="98" spans="4:6" x14ac:dyDescent="0.25">
      <c r="D98" s="63" t="s">
        <v>116</v>
      </c>
      <c r="F98" s="62" t="s">
        <v>115</v>
      </c>
    </row>
    <row r="99" spans="4:6" x14ac:dyDescent="0.25">
      <c r="D99" s="63"/>
      <c r="F99" s="62" t="s">
        <v>115</v>
      </c>
    </row>
    <row r="100" spans="4:6" x14ac:dyDescent="0.25">
      <c r="D100" s="63" t="s">
        <v>116</v>
      </c>
      <c r="F100" s="62" t="s">
        <v>115</v>
      </c>
    </row>
    <row r="101" spans="4:6" x14ac:dyDescent="0.25">
      <c r="D101" s="63"/>
      <c r="F101" s="63" t="s">
        <v>116</v>
      </c>
    </row>
    <row r="102" spans="4:6" x14ac:dyDescent="0.25">
      <c r="D102" s="63" t="s">
        <v>116</v>
      </c>
      <c r="F102" s="63" t="s">
        <v>116</v>
      </c>
    </row>
    <row r="103" spans="4:6" x14ac:dyDescent="0.25">
      <c r="D103" s="63"/>
      <c r="F103" s="63" t="s">
        <v>116</v>
      </c>
    </row>
    <row r="104" spans="4:6" x14ac:dyDescent="0.25">
      <c r="D104" s="63" t="s">
        <v>116</v>
      </c>
      <c r="F104" s="63" t="s">
        <v>116</v>
      </c>
    </row>
    <row r="105" spans="4:6" x14ac:dyDescent="0.25">
      <c r="D105" s="63"/>
      <c r="F105" s="70" t="s">
        <v>118</v>
      </c>
    </row>
    <row r="106" spans="4:6" x14ac:dyDescent="0.25">
      <c r="D106" s="63" t="s">
        <v>116</v>
      </c>
      <c r="F106" s="70" t="s">
        <v>118</v>
      </c>
    </row>
    <row r="107" spans="4:6" x14ac:dyDescent="0.25">
      <c r="D107" s="63"/>
      <c r="F107" s="70" t="s">
        <v>118</v>
      </c>
    </row>
    <row r="108" spans="4:6" x14ac:dyDescent="0.25">
      <c r="D108" s="63" t="s">
        <v>116</v>
      </c>
      <c r="F108" s="70" t="s">
        <v>118</v>
      </c>
    </row>
    <row r="109" spans="4:6" x14ac:dyDescent="0.25">
      <c r="D109" s="63"/>
      <c r="F109" s="70" t="s">
        <v>118</v>
      </c>
    </row>
    <row r="110" spans="4:6" x14ac:dyDescent="0.25">
      <c r="D110" s="63" t="s">
        <v>116</v>
      </c>
      <c r="F110" s="70" t="s">
        <v>118</v>
      </c>
    </row>
    <row r="111" spans="4:6" x14ac:dyDescent="0.25">
      <c r="D111" s="63"/>
      <c r="F111" s="67" t="s">
        <v>116</v>
      </c>
    </row>
    <row r="112" spans="4:6" x14ac:dyDescent="0.25">
      <c r="D112" s="63" t="s">
        <v>116</v>
      </c>
      <c r="F112" s="62" t="s">
        <v>115</v>
      </c>
    </row>
    <row r="113" spans="4:6" x14ac:dyDescent="0.25">
      <c r="D113" s="63"/>
      <c r="F113" s="70" t="s">
        <v>118</v>
      </c>
    </row>
    <row r="114" spans="4:6" x14ac:dyDescent="0.25">
      <c r="D114" s="63" t="s">
        <v>116</v>
      </c>
      <c r="F114" s="71" t="s">
        <v>117</v>
      </c>
    </row>
    <row r="115" spans="4:6" x14ac:dyDescent="0.25">
      <c r="D115" s="63"/>
      <c r="F115" s="71" t="s">
        <v>117</v>
      </c>
    </row>
    <row r="116" spans="4:6" x14ac:dyDescent="0.25">
      <c r="D116" s="63" t="s">
        <v>116</v>
      </c>
      <c r="F116" s="71" t="s">
        <v>117</v>
      </c>
    </row>
    <row r="117" spans="4:6" x14ac:dyDescent="0.25">
      <c r="D117" s="63"/>
      <c r="F117" s="71" t="s">
        <v>117</v>
      </c>
    </row>
    <row r="118" spans="4:6" x14ac:dyDescent="0.25">
      <c r="D118" s="63" t="s">
        <v>116</v>
      </c>
      <c r="F118" s="72" t="s">
        <v>114</v>
      </c>
    </row>
    <row r="119" spans="4:6" x14ac:dyDescent="0.25">
      <c r="D119" s="63"/>
      <c r="F119" s="72" t="s">
        <v>114</v>
      </c>
    </row>
    <row r="120" spans="4:6" x14ac:dyDescent="0.25">
      <c r="D120" s="63" t="s">
        <v>116</v>
      </c>
      <c r="F120" s="72" t="s">
        <v>114</v>
      </c>
    </row>
    <row r="121" spans="4:6" x14ac:dyDescent="0.25">
      <c r="D121" s="63"/>
      <c r="F121" s="72" t="s">
        <v>114</v>
      </c>
    </row>
    <row r="122" spans="4:6" x14ac:dyDescent="0.25">
      <c r="D122" s="63" t="s">
        <v>116</v>
      </c>
      <c r="F122" s="72" t="s">
        <v>114</v>
      </c>
    </row>
    <row r="123" spans="4:6" x14ac:dyDescent="0.25">
      <c r="D123" s="63"/>
      <c r="F123" s="72" t="s">
        <v>114</v>
      </c>
    </row>
    <row r="124" spans="4:6" x14ac:dyDescent="0.25">
      <c r="D124" s="63" t="s">
        <v>116</v>
      </c>
      <c r="F124" s="72" t="s">
        <v>114</v>
      </c>
    </row>
    <row r="125" spans="4:6" x14ac:dyDescent="0.25">
      <c r="D125" s="63"/>
      <c r="F125" s="72" t="s">
        <v>114</v>
      </c>
    </row>
    <row r="126" spans="4:6" x14ac:dyDescent="0.25">
      <c r="D126" s="64" t="s">
        <v>117</v>
      </c>
      <c r="F126" s="72" t="s">
        <v>114</v>
      </c>
    </row>
    <row r="127" spans="4:6" x14ac:dyDescent="0.25">
      <c r="D127" s="64"/>
      <c r="F127" s="72" t="s">
        <v>114</v>
      </c>
    </row>
    <row r="128" spans="4:6" x14ac:dyDescent="0.25">
      <c r="D128" s="64" t="s">
        <v>117</v>
      </c>
      <c r="F128" s="72" t="s">
        <v>114</v>
      </c>
    </row>
    <row r="129" spans="4:6" x14ac:dyDescent="0.25">
      <c r="D129" s="64"/>
      <c r="F129" s="72" t="s">
        <v>114</v>
      </c>
    </row>
    <row r="130" spans="4:6" x14ac:dyDescent="0.25">
      <c r="D130" s="64"/>
      <c r="F130" s="72" t="s">
        <v>114</v>
      </c>
    </row>
    <row r="131" spans="4:6" x14ac:dyDescent="0.25">
      <c r="D131" s="64"/>
      <c r="F131" s="72" t="s">
        <v>114</v>
      </c>
    </row>
    <row r="132" spans="4:6" x14ac:dyDescent="0.25">
      <c r="D132" s="64"/>
      <c r="F132" s="72" t="s">
        <v>114</v>
      </c>
    </row>
    <row r="133" spans="4:6" x14ac:dyDescent="0.25">
      <c r="D133" s="64"/>
      <c r="F133" s="72" t="s">
        <v>114</v>
      </c>
    </row>
    <row r="134" spans="4:6" x14ac:dyDescent="0.25">
      <c r="D134" s="64"/>
      <c r="F134" s="72" t="s">
        <v>114</v>
      </c>
    </row>
    <row r="135" spans="4:6" x14ac:dyDescent="0.25">
      <c r="D135" s="64"/>
      <c r="F135" s="72" t="s">
        <v>114</v>
      </c>
    </row>
    <row r="136" spans="4:6" x14ac:dyDescent="0.25">
      <c r="D136" s="64"/>
      <c r="F136" s="73" t="s">
        <v>118</v>
      </c>
    </row>
    <row r="137" spans="4:6" x14ac:dyDescent="0.25">
      <c r="D137" s="64"/>
      <c r="F137" s="73" t="s">
        <v>118</v>
      </c>
    </row>
    <row r="138" spans="4:6" x14ac:dyDescent="0.25">
      <c r="D138" s="64"/>
      <c r="F138" s="73" t="s">
        <v>118</v>
      </c>
    </row>
    <row r="139" spans="4:6" x14ac:dyDescent="0.25">
      <c r="D139" s="64"/>
      <c r="F139" s="73" t="s">
        <v>118</v>
      </c>
    </row>
    <row r="140" spans="4:6" x14ac:dyDescent="0.25">
      <c r="D140" s="64"/>
      <c r="F140" s="73" t="s">
        <v>118</v>
      </c>
    </row>
    <row r="141" spans="4:6" x14ac:dyDescent="0.25">
      <c r="D141" s="64"/>
      <c r="F141" s="73" t="s">
        <v>118</v>
      </c>
    </row>
    <row r="142" spans="4:6" x14ac:dyDescent="0.25">
      <c r="D142" s="64"/>
      <c r="F142" s="73" t="s">
        <v>118</v>
      </c>
    </row>
    <row r="143" spans="4:6" x14ac:dyDescent="0.25">
      <c r="D143" s="64"/>
      <c r="F143" s="73" t="s">
        <v>118</v>
      </c>
    </row>
    <row r="144" spans="4:6" x14ac:dyDescent="0.25">
      <c r="D144" s="64"/>
      <c r="F144" s="73" t="s">
        <v>118</v>
      </c>
    </row>
    <row r="145" spans="4:6" x14ac:dyDescent="0.25">
      <c r="D145" s="64"/>
      <c r="F145" s="73" t="s">
        <v>118</v>
      </c>
    </row>
    <row r="146" spans="4:6" x14ac:dyDescent="0.25">
      <c r="D146" s="64"/>
      <c r="F146" s="73" t="s">
        <v>118</v>
      </c>
    </row>
    <row r="147" spans="4:6" x14ac:dyDescent="0.25">
      <c r="D147" s="64"/>
      <c r="F147" s="59" t="s">
        <v>119</v>
      </c>
    </row>
    <row r="148" spans="4:6" x14ac:dyDescent="0.25">
      <c r="D148" s="64"/>
      <c r="F148" s="58" t="s">
        <v>119</v>
      </c>
    </row>
    <row r="149" spans="4:6" x14ac:dyDescent="0.25">
      <c r="D149" s="65" t="s">
        <v>118</v>
      </c>
      <c r="F149" s="59" t="s">
        <v>119</v>
      </c>
    </row>
    <row r="150" spans="4:6" x14ac:dyDescent="0.25">
      <c r="D150" s="65"/>
      <c r="F150" s="59" t="s">
        <v>119</v>
      </c>
    </row>
    <row r="151" spans="4:6" x14ac:dyDescent="0.25">
      <c r="D151" s="66" t="s">
        <v>114</v>
      </c>
      <c r="F151" s="59" t="s">
        <v>119</v>
      </c>
    </row>
    <row r="152" spans="4:6" x14ac:dyDescent="0.25">
      <c r="D152" s="66"/>
      <c r="F152" s="59" t="s">
        <v>119</v>
      </c>
    </row>
    <row r="153" spans="4:6" x14ac:dyDescent="0.25">
      <c r="D153" s="65" t="s">
        <v>118</v>
      </c>
      <c r="F153" s="59" t="s">
        <v>119</v>
      </c>
    </row>
    <row r="154" spans="4:6" x14ac:dyDescent="0.25">
      <c r="D154" s="65"/>
      <c r="F154" s="59" t="s">
        <v>119</v>
      </c>
    </row>
    <row r="155" spans="4:6" x14ac:dyDescent="0.25">
      <c r="D155" s="62" t="s">
        <v>115</v>
      </c>
      <c r="F155" s="59" t="s">
        <v>119</v>
      </c>
    </row>
    <row r="156" spans="4:6" x14ac:dyDescent="0.25">
      <c r="D156" s="62"/>
      <c r="F156" s="59" t="s">
        <v>119</v>
      </c>
    </row>
    <row r="157" spans="4:6" x14ac:dyDescent="0.25">
      <c r="D157" s="63" t="s">
        <v>116</v>
      </c>
      <c r="F157" s="59" t="s">
        <v>119</v>
      </c>
    </row>
    <row r="158" spans="4:6" x14ac:dyDescent="0.25">
      <c r="D158" s="63"/>
      <c r="F158" s="59" t="s">
        <v>119</v>
      </c>
    </row>
    <row r="159" spans="4:6" x14ac:dyDescent="0.25">
      <c r="D159" s="63" t="s">
        <v>116</v>
      </c>
      <c r="F159" s="73" t="s">
        <v>118</v>
      </c>
    </row>
    <row r="160" spans="4:6" x14ac:dyDescent="0.25">
      <c r="D160" s="63"/>
      <c r="F160" s="73" t="s">
        <v>118</v>
      </c>
    </row>
    <row r="161" spans="4:6" x14ac:dyDescent="0.25">
      <c r="D161" s="63" t="s">
        <v>116</v>
      </c>
      <c r="F161" s="73" t="s">
        <v>118</v>
      </c>
    </row>
    <row r="162" spans="4:6" x14ac:dyDescent="0.25">
      <c r="D162" s="63"/>
      <c r="F162" s="73" t="s">
        <v>118</v>
      </c>
    </row>
    <row r="163" spans="4:6" x14ac:dyDescent="0.25">
      <c r="D163" s="63" t="s">
        <v>116</v>
      </c>
      <c r="F163" s="73" t="s">
        <v>118</v>
      </c>
    </row>
    <row r="164" spans="4:6" x14ac:dyDescent="0.25">
      <c r="D164" s="63"/>
      <c r="F164" s="73" t="s">
        <v>118</v>
      </c>
    </row>
    <row r="165" spans="4:6" x14ac:dyDescent="0.25">
      <c r="D165" s="63" t="s">
        <v>116</v>
      </c>
      <c r="F165" s="73" t="s">
        <v>118</v>
      </c>
    </row>
    <row r="166" spans="4:6" x14ac:dyDescent="0.25">
      <c r="D166" s="63"/>
      <c r="F166" s="73" t="s">
        <v>118</v>
      </c>
    </row>
    <row r="167" spans="4:6" x14ac:dyDescent="0.25">
      <c r="D167" s="63" t="s">
        <v>116</v>
      </c>
      <c r="F167" s="73" t="s">
        <v>118</v>
      </c>
    </row>
    <row r="168" spans="4:6" x14ac:dyDescent="0.25">
      <c r="D168" s="63"/>
      <c r="F168" s="73" t="s">
        <v>118</v>
      </c>
    </row>
    <row r="169" spans="4:6" x14ac:dyDescent="0.25">
      <c r="D169" s="65" t="s">
        <v>118</v>
      </c>
      <c r="F169" s="73" t="s">
        <v>118</v>
      </c>
    </row>
    <row r="170" spans="4:6" x14ac:dyDescent="0.25">
      <c r="D170" s="65"/>
      <c r="F170" s="73" t="s">
        <v>118</v>
      </c>
    </row>
    <row r="171" spans="4:6" x14ac:dyDescent="0.25">
      <c r="D171" s="65" t="s">
        <v>118</v>
      </c>
      <c r="F171" s="73" t="s">
        <v>118</v>
      </c>
    </row>
    <row r="172" spans="4:6" x14ac:dyDescent="0.25">
      <c r="D172" s="65"/>
      <c r="F172" s="74" t="s">
        <v>117</v>
      </c>
    </row>
    <row r="173" spans="4:6" x14ac:dyDescent="0.25">
      <c r="D173" s="65" t="s">
        <v>118</v>
      </c>
      <c r="F173" s="74" t="s">
        <v>117</v>
      </c>
    </row>
    <row r="174" spans="4:6" x14ac:dyDescent="0.25">
      <c r="D174" s="65"/>
      <c r="F174" s="62" t="s">
        <v>115</v>
      </c>
    </row>
    <row r="175" spans="4:6" x14ac:dyDescent="0.25">
      <c r="D175" s="62" t="s">
        <v>115</v>
      </c>
      <c r="F175" s="59" t="s">
        <v>119</v>
      </c>
    </row>
    <row r="176" spans="4:6" x14ac:dyDescent="0.25">
      <c r="D176" s="62"/>
    </row>
    <row r="177" spans="4:4" x14ac:dyDescent="0.25">
      <c r="D177" s="62" t="s">
        <v>115</v>
      </c>
    </row>
    <row r="178" spans="4:4" x14ac:dyDescent="0.25">
      <c r="D178" s="62"/>
    </row>
    <row r="179" spans="4:4" x14ac:dyDescent="0.25">
      <c r="D179" s="62" t="s">
        <v>115</v>
      </c>
    </row>
    <row r="180" spans="4:4" x14ac:dyDescent="0.25">
      <c r="D180" s="62"/>
    </row>
    <row r="181" spans="4:4" x14ac:dyDescent="0.25">
      <c r="D181" s="62" t="s">
        <v>115</v>
      </c>
    </row>
    <row r="182" spans="4:4" x14ac:dyDescent="0.25">
      <c r="D182" s="62"/>
    </row>
    <row r="183" spans="4:4" x14ac:dyDescent="0.25">
      <c r="D183" s="62" t="s">
        <v>115</v>
      </c>
    </row>
    <row r="184" spans="4:4" x14ac:dyDescent="0.25">
      <c r="D184" s="62"/>
    </row>
    <row r="185" spans="4:4" x14ac:dyDescent="0.25">
      <c r="D185" s="62" t="s">
        <v>115</v>
      </c>
    </row>
    <row r="186" spans="4:4" x14ac:dyDescent="0.25">
      <c r="D186" s="62"/>
    </row>
    <row r="187" spans="4:4" x14ac:dyDescent="0.25">
      <c r="D187" s="67" t="s">
        <v>116</v>
      </c>
    </row>
    <row r="188" spans="4:4" x14ac:dyDescent="0.25">
      <c r="D188" s="67"/>
    </row>
    <row r="189" spans="4:4" x14ac:dyDescent="0.25">
      <c r="D189" s="67" t="s">
        <v>116</v>
      </c>
    </row>
    <row r="190" spans="4:4" x14ac:dyDescent="0.25">
      <c r="D190" s="67"/>
    </row>
    <row r="191" spans="4:4" x14ac:dyDescent="0.25">
      <c r="D191" s="67" t="s">
        <v>116</v>
      </c>
    </row>
    <row r="192" spans="4:4" x14ac:dyDescent="0.25">
      <c r="D192" s="67"/>
    </row>
    <row r="193" spans="4:4" x14ac:dyDescent="0.25">
      <c r="D193" s="67" t="s">
        <v>116</v>
      </c>
    </row>
    <row r="194" spans="4:4" x14ac:dyDescent="0.25">
      <c r="D194" s="67"/>
    </row>
    <row r="195" spans="4:4" x14ac:dyDescent="0.25">
      <c r="D195" s="62" t="s">
        <v>115</v>
      </c>
    </row>
    <row r="196" spans="4:4" x14ac:dyDescent="0.25">
      <c r="D196" s="62"/>
    </row>
    <row r="197" spans="4:4" x14ac:dyDescent="0.25">
      <c r="D197" s="62" t="s">
        <v>115</v>
      </c>
    </row>
    <row r="198" spans="4:4" x14ac:dyDescent="0.25">
      <c r="D198" s="62"/>
    </row>
    <row r="199" spans="4:4" x14ac:dyDescent="0.25">
      <c r="D199" s="62" t="s">
        <v>115</v>
      </c>
    </row>
    <row r="200" spans="4:4" x14ac:dyDescent="0.25">
      <c r="D200" s="62"/>
    </row>
    <row r="201" spans="4:4" x14ac:dyDescent="0.25">
      <c r="D201" s="62" t="s">
        <v>115</v>
      </c>
    </row>
    <row r="202" spans="4:4" x14ac:dyDescent="0.25">
      <c r="D202" s="62"/>
    </row>
    <row r="203" spans="4:4" x14ac:dyDescent="0.25">
      <c r="D203" s="68" t="s">
        <v>117</v>
      </c>
    </row>
    <row r="204" spans="4:4" x14ac:dyDescent="0.25">
      <c r="D204" s="68"/>
    </row>
    <row r="205" spans="4:4" x14ac:dyDescent="0.25">
      <c r="D205" s="68" t="s">
        <v>117</v>
      </c>
    </row>
    <row r="206" spans="4:4" x14ac:dyDescent="0.25">
      <c r="D206" s="68"/>
    </row>
    <row r="207" spans="4:4" x14ac:dyDescent="0.25">
      <c r="D207" s="69" t="s">
        <v>116</v>
      </c>
    </row>
    <row r="208" spans="4:4" x14ac:dyDescent="0.25">
      <c r="D208" s="69"/>
    </row>
    <row r="209" spans="4:4" x14ac:dyDescent="0.25">
      <c r="D209" s="62" t="s">
        <v>115</v>
      </c>
    </row>
    <row r="210" spans="4:4" x14ac:dyDescent="0.25">
      <c r="D210" s="62"/>
    </row>
    <row r="211" spans="4:4" x14ac:dyDescent="0.25">
      <c r="D211" s="62" t="s">
        <v>115</v>
      </c>
    </row>
    <row r="212" spans="4:4" x14ac:dyDescent="0.25">
      <c r="D212" s="62"/>
    </row>
    <row r="213" spans="4:4" x14ac:dyDescent="0.25">
      <c r="D213" s="62" t="s">
        <v>115</v>
      </c>
    </row>
    <row r="214" spans="4:4" x14ac:dyDescent="0.25">
      <c r="D214" s="62"/>
    </row>
    <row r="215" spans="4:4" x14ac:dyDescent="0.25">
      <c r="D215" s="62" t="s">
        <v>115</v>
      </c>
    </row>
    <row r="216" spans="4:4" x14ac:dyDescent="0.25">
      <c r="D216" s="62"/>
    </row>
    <row r="217" spans="4:4" x14ac:dyDescent="0.25">
      <c r="D217" s="62" t="s">
        <v>115</v>
      </c>
    </row>
    <row r="218" spans="4:4" x14ac:dyDescent="0.25">
      <c r="D218" s="62"/>
    </row>
    <row r="219" spans="4:4" x14ac:dyDescent="0.25">
      <c r="D219" s="63" t="s">
        <v>116</v>
      </c>
    </row>
    <row r="220" spans="4:4" x14ac:dyDescent="0.25">
      <c r="D220" s="63"/>
    </row>
    <row r="221" spans="4:4" x14ac:dyDescent="0.25">
      <c r="D221" s="63" t="s">
        <v>116</v>
      </c>
    </row>
    <row r="222" spans="4:4" x14ac:dyDescent="0.25">
      <c r="D222" s="63"/>
    </row>
    <row r="223" spans="4:4" x14ac:dyDescent="0.25">
      <c r="D223" s="63" t="s">
        <v>116</v>
      </c>
    </row>
    <row r="224" spans="4:4" x14ac:dyDescent="0.25">
      <c r="D224" s="63"/>
    </row>
    <row r="225" spans="4:4" x14ac:dyDescent="0.25">
      <c r="D225" s="63" t="s">
        <v>116</v>
      </c>
    </row>
    <row r="226" spans="4:4" x14ac:dyDescent="0.25">
      <c r="D226" s="63"/>
    </row>
    <row r="227" spans="4:4" x14ac:dyDescent="0.25">
      <c r="D227" s="70" t="s">
        <v>118</v>
      </c>
    </row>
    <row r="228" spans="4:4" x14ac:dyDescent="0.25">
      <c r="D228" s="70"/>
    </row>
    <row r="229" spans="4:4" x14ac:dyDescent="0.25">
      <c r="D229" s="70" t="s">
        <v>118</v>
      </c>
    </row>
    <row r="230" spans="4:4" x14ac:dyDescent="0.25">
      <c r="D230" s="70"/>
    </row>
    <row r="231" spans="4:4" x14ac:dyDescent="0.25">
      <c r="D231" s="70" t="s">
        <v>118</v>
      </c>
    </row>
    <row r="232" spans="4:4" x14ac:dyDescent="0.25">
      <c r="D232" s="70"/>
    </row>
    <row r="233" spans="4:4" x14ac:dyDescent="0.25">
      <c r="D233" s="70" t="s">
        <v>118</v>
      </c>
    </row>
    <row r="234" spans="4:4" x14ac:dyDescent="0.25">
      <c r="D234" s="70"/>
    </row>
    <row r="235" spans="4:4" x14ac:dyDescent="0.25">
      <c r="D235" s="70" t="s">
        <v>118</v>
      </c>
    </row>
    <row r="236" spans="4:4" x14ac:dyDescent="0.25">
      <c r="D236" s="70"/>
    </row>
    <row r="237" spans="4:4" x14ac:dyDescent="0.25">
      <c r="D237" s="70" t="s">
        <v>118</v>
      </c>
    </row>
    <row r="238" spans="4:4" x14ac:dyDescent="0.25">
      <c r="D238" s="70"/>
    </row>
    <row r="239" spans="4:4" x14ac:dyDescent="0.25">
      <c r="D239" s="67" t="s">
        <v>116</v>
      </c>
    </row>
    <row r="240" spans="4:4" x14ac:dyDescent="0.25">
      <c r="D240" s="67"/>
    </row>
    <row r="241" spans="4:4" x14ac:dyDescent="0.25">
      <c r="D241" s="62" t="s">
        <v>115</v>
      </c>
    </row>
    <row r="242" spans="4:4" x14ac:dyDescent="0.25">
      <c r="D242" s="62"/>
    </row>
    <row r="243" spans="4:4" x14ac:dyDescent="0.25">
      <c r="D243" s="70" t="s">
        <v>118</v>
      </c>
    </row>
    <row r="244" spans="4:4" x14ac:dyDescent="0.25">
      <c r="D244" s="70"/>
    </row>
    <row r="245" spans="4:4" x14ac:dyDescent="0.25">
      <c r="D245" s="71" t="s">
        <v>117</v>
      </c>
    </row>
    <row r="246" spans="4:4" x14ac:dyDescent="0.25">
      <c r="D246" s="71"/>
    </row>
    <row r="247" spans="4:4" x14ac:dyDescent="0.25">
      <c r="D247" s="71" t="s">
        <v>117</v>
      </c>
    </row>
    <row r="248" spans="4:4" x14ac:dyDescent="0.25">
      <c r="D248" s="71"/>
    </row>
    <row r="249" spans="4:4" x14ac:dyDescent="0.25">
      <c r="D249" s="71" t="s">
        <v>117</v>
      </c>
    </row>
    <row r="250" spans="4:4" x14ac:dyDescent="0.25">
      <c r="D250" s="71"/>
    </row>
    <row r="251" spans="4:4" x14ac:dyDescent="0.25">
      <c r="D251" s="71" t="s">
        <v>117</v>
      </c>
    </row>
    <row r="252" spans="4:4" x14ac:dyDescent="0.25">
      <c r="D252" s="71"/>
    </row>
    <row r="253" spans="4:4" x14ac:dyDescent="0.25">
      <c r="D253" s="72" t="s">
        <v>114</v>
      </c>
    </row>
    <row r="254" spans="4:4" x14ac:dyDescent="0.25">
      <c r="D254" s="72"/>
    </row>
    <row r="255" spans="4:4" x14ac:dyDescent="0.25">
      <c r="D255" s="72" t="s">
        <v>114</v>
      </c>
    </row>
    <row r="256" spans="4:4" x14ac:dyDescent="0.25">
      <c r="D256" s="72"/>
    </row>
    <row r="257" spans="4:4" x14ac:dyDescent="0.25">
      <c r="D257" s="72" t="s">
        <v>114</v>
      </c>
    </row>
    <row r="258" spans="4:4" x14ac:dyDescent="0.25">
      <c r="D258" s="72"/>
    </row>
    <row r="259" spans="4:4" x14ac:dyDescent="0.25">
      <c r="D259" s="72" t="s">
        <v>114</v>
      </c>
    </row>
    <row r="260" spans="4:4" x14ac:dyDescent="0.25">
      <c r="D260" s="72"/>
    </row>
    <row r="261" spans="4:4" x14ac:dyDescent="0.25">
      <c r="D261" s="72" t="s">
        <v>114</v>
      </c>
    </row>
    <row r="262" spans="4:4" x14ac:dyDescent="0.25">
      <c r="D262" s="72"/>
    </row>
    <row r="263" spans="4:4" x14ac:dyDescent="0.25">
      <c r="D263" s="72" t="s">
        <v>114</v>
      </c>
    </row>
    <row r="264" spans="4:4" x14ac:dyDescent="0.25">
      <c r="D264" s="72"/>
    </row>
    <row r="265" spans="4:4" x14ac:dyDescent="0.25">
      <c r="D265" s="72" t="s">
        <v>114</v>
      </c>
    </row>
    <row r="266" spans="4:4" x14ac:dyDescent="0.25">
      <c r="D266" s="72"/>
    </row>
    <row r="267" spans="4:4" x14ac:dyDescent="0.25">
      <c r="D267" s="72" t="s">
        <v>114</v>
      </c>
    </row>
    <row r="268" spans="4:4" x14ac:dyDescent="0.25">
      <c r="D268" s="72"/>
    </row>
    <row r="269" spans="4:4" x14ac:dyDescent="0.25">
      <c r="D269" s="72" t="s">
        <v>114</v>
      </c>
    </row>
    <row r="270" spans="4:4" x14ac:dyDescent="0.25">
      <c r="D270" s="72"/>
    </row>
    <row r="271" spans="4:4" x14ac:dyDescent="0.25">
      <c r="D271" s="72" t="s">
        <v>114</v>
      </c>
    </row>
    <row r="272" spans="4:4" x14ac:dyDescent="0.25">
      <c r="D272" s="72"/>
    </row>
    <row r="273" spans="4:4" x14ac:dyDescent="0.25">
      <c r="D273" s="72" t="s">
        <v>114</v>
      </c>
    </row>
    <row r="274" spans="4:4" x14ac:dyDescent="0.25">
      <c r="D274" s="72"/>
    </row>
    <row r="275" spans="4:4" x14ac:dyDescent="0.25">
      <c r="D275" s="72" t="s">
        <v>114</v>
      </c>
    </row>
    <row r="276" spans="4:4" x14ac:dyDescent="0.25">
      <c r="D276" s="72"/>
    </row>
    <row r="277" spans="4:4" x14ac:dyDescent="0.25">
      <c r="D277" s="72" t="s">
        <v>114</v>
      </c>
    </row>
    <row r="278" spans="4:4" x14ac:dyDescent="0.25">
      <c r="D278" s="72"/>
    </row>
    <row r="279" spans="4:4" x14ac:dyDescent="0.25">
      <c r="D279" s="72" t="s">
        <v>114</v>
      </c>
    </row>
    <row r="280" spans="4:4" x14ac:dyDescent="0.25">
      <c r="D280" s="72"/>
    </row>
    <row r="281" spans="4:4" x14ac:dyDescent="0.25">
      <c r="D281" s="72" t="s">
        <v>114</v>
      </c>
    </row>
    <row r="282" spans="4:4" x14ac:dyDescent="0.25">
      <c r="D282" s="72"/>
    </row>
    <row r="283" spans="4:4" x14ac:dyDescent="0.25">
      <c r="D283" s="72" t="s">
        <v>114</v>
      </c>
    </row>
    <row r="284" spans="4:4" x14ac:dyDescent="0.25">
      <c r="D284" s="72"/>
    </row>
    <row r="285" spans="4:4" x14ac:dyDescent="0.25">
      <c r="D285" s="72" t="s">
        <v>114</v>
      </c>
    </row>
    <row r="286" spans="4:4" x14ac:dyDescent="0.25">
      <c r="D286" s="72"/>
    </row>
    <row r="287" spans="4:4" x14ac:dyDescent="0.25">
      <c r="D287" s="72" t="s">
        <v>114</v>
      </c>
    </row>
    <row r="288" spans="4:4" x14ac:dyDescent="0.25">
      <c r="D288" s="72"/>
    </row>
    <row r="289" spans="4:4" x14ac:dyDescent="0.25">
      <c r="D289" s="73" t="s">
        <v>118</v>
      </c>
    </row>
    <row r="290" spans="4:4" x14ac:dyDescent="0.25">
      <c r="D290" s="73"/>
    </row>
    <row r="291" spans="4:4" x14ac:dyDescent="0.25">
      <c r="D291" s="73" t="s">
        <v>118</v>
      </c>
    </row>
    <row r="292" spans="4:4" x14ac:dyDescent="0.25">
      <c r="D292" s="73"/>
    </row>
    <row r="293" spans="4:4" x14ac:dyDescent="0.25">
      <c r="D293" s="73" t="s">
        <v>118</v>
      </c>
    </row>
    <row r="294" spans="4:4" x14ac:dyDescent="0.25">
      <c r="D294" s="73"/>
    </row>
    <row r="295" spans="4:4" x14ac:dyDescent="0.25">
      <c r="D295" s="73" t="s">
        <v>118</v>
      </c>
    </row>
    <row r="296" spans="4:4" x14ac:dyDescent="0.25">
      <c r="D296" s="73"/>
    </row>
    <row r="297" spans="4:4" x14ac:dyDescent="0.25">
      <c r="D297" s="73" t="s">
        <v>118</v>
      </c>
    </row>
    <row r="298" spans="4:4" x14ac:dyDescent="0.25">
      <c r="D298" s="73"/>
    </row>
    <row r="299" spans="4:4" x14ac:dyDescent="0.25">
      <c r="D299" s="73" t="s">
        <v>118</v>
      </c>
    </row>
    <row r="300" spans="4:4" x14ac:dyDescent="0.25">
      <c r="D300" s="73"/>
    </row>
    <row r="301" spans="4:4" x14ac:dyDescent="0.25">
      <c r="D301" s="73" t="s">
        <v>118</v>
      </c>
    </row>
    <row r="302" spans="4:4" x14ac:dyDescent="0.25">
      <c r="D302" s="73"/>
    </row>
    <row r="303" spans="4:4" x14ac:dyDescent="0.25">
      <c r="D303" s="73" t="s">
        <v>118</v>
      </c>
    </row>
    <row r="304" spans="4:4" x14ac:dyDescent="0.25">
      <c r="D304" s="73"/>
    </row>
    <row r="305" spans="4:4" x14ac:dyDescent="0.25">
      <c r="D305" s="73" t="s">
        <v>118</v>
      </c>
    </row>
    <row r="306" spans="4:4" x14ac:dyDescent="0.25">
      <c r="D306" s="73"/>
    </row>
    <row r="307" spans="4:4" x14ac:dyDescent="0.25">
      <c r="D307" s="73" t="s">
        <v>118</v>
      </c>
    </row>
    <row r="308" spans="4:4" x14ac:dyDescent="0.25">
      <c r="D308" s="73"/>
    </row>
    <row r="309" spans="4:4" x14ac:dyDescent="0.25">
      <c r="D309" s="73" t="s">
        <v>118</v>
      </c>
    </row>
    <row r="310" spans="4:4" x14ac:dyDescent="0.25">
      <c r="D310" s="73"/>
    </row>
    <row r="311" spans="4:4" x14ac:dyDescent="0.25">
      <c r="D311" s="59" t="s">
        <v>119</v>
      </c>
    </row>
    <row r="312" spans="4:4" x14ac:dyDescent="0.25">
      <c r="D312" s="59"/>
    </row>
    <row r="313" spans="4:4" x14ac:dyDescent="0.25">
      <c r="D313" s="58" t="s">
        <v>119</v>
      </c>
    </row>
    <row r="314" spans="4:4" x14ac:dyDescent="0.25">
      <c r="D314" s="58"/>
    </row>
    <row r="315" spans="4:4" x14ac:dyDescent="0.25">
      <c r="D315" s="59"/>
    </row>
    <row r="316" spans="4:4" x14ac:dyDescent="0.25">
      <c r="D316" s="59" t="s">
        <v>119</v>
      </c>
    </row>
    <row r="317" spans="4:4" x14ac:dyDescent="0.25">
      <c r="D317" s="59"/>
    </row>
    <row r="318" spans="4:4" x14ac:dyDescent="0.25">
      <c r="D318" s="59" t="s">
        <v>119</v>
      </c>
    </row>
    <row r="319" spans="4:4" x14ac:dyDescent="0.25">
      <c r="D319" s="59"/>
    </row>
    <row r="320" spans="4:4" x14ac:dyDescent="0.25">
      <c r="D320" s="59" t="s">
        <v>119</v>
      </c>
    </row>
    <row r="321" spans="4:4" x14ac:dyDescent="0.25">
      <c r="D321" s="59"/>
    </row>
    <row r="322" spans="4:4" x14ac:dyDescent="0.25">
      <c r="D322" s="59" t="s">
        <v>119</v>
      </c>
    </row>
    <row r="323" spans="4:4" x14ac:dyDescent="0.25">
      <c r="D323" s="59"/>
    </row>
    <row r="324" spans="4:4" x14ac:dyDescent="0.25">
      <c r="D324" s="59" t="s">
        <v>119</v>
      </c>
    </row>
    <row r="325" spans="4:4" x14ac:dyDescent="0.25">
      <c r="D325" s="59"/>
    </row>
    <row r="326" spans="4:4" x14ac:dyDescent="0.25">
      <c r="D326" s="59" t="s">
        <v>119</v>
      </c>
    </row>
    <row r="327" spans="4:4" x14ac:dyDescent="0.25">
      <c r="D327" s="59"/>
    </row>
    <row r="328" spans="4:4" x14ac:dyDescent="0.25">
      <c r="D328" s="59" t="s">
        <v>119</v>
      </c>
    </row>
    <row r="329" spans="4:4" x14ac:dyDescent="0.25">
      <c r="D329" s="59"/>
    </row>
    <row r="330" spans="4:4" x14ac:dyDescent="0.25">
      <c r="D330" s="59" t="s">
        <v>119</v>
      </c>
    </row>
    <row r="331" spans="4:4" x14ac:dyDescent="0.25">
      <c r="D331" s="59"/>
    </row>
    <row r="332" spans="4:4" x14ac:dyDescent="0.25">
      <c r="D332" s="59" t="s">
        <v>119</v>
      </c>
    </row>
    <row r="333" spans="4:4" x14ac:dyDescent="0.25">
      <c r="D333" s="59"/>
    </row>
    <row r="334" spans="4:4" x14ac:dyDescent="0.25">
      <c r="D334" s="59" t="s">
        <v>119</v>
      </c>
    </row>
    <row r="335" spans="4:4" x14ac:dyDescent="0.25">
      <c r="D335" s="59"/>
    </row>
    <row r="336" spans="4:4" x14ac:dyDescent="0.25">
      <c r="D336" s="73" t="s">
        <v>118</v>
      </c>
    </row>
    <row r="337" spans="4:4" x14ac:dyDescent="0.25">
      <c r="D337" s="73"/>
    </row>
    <row r="338" spans="4:4" x14ac:dyDescent="0.25">
      <c r="D338" s="73" t="s">
        <v>118</v>
      </c>
    </row>
    <row r="339" spans="4:4" x14ac:dyDescent="0.25">
      <c r="D339" s="73"/>
    </row>
    <row r="340" spans="4:4" x14ac:dyDescent="0.25">
      <c r="D340" s="73" t="s">
        <v>118</v>
      </c>
    </row>
    <row r="341" spans="4:4" x14ac:dyDescent="0.25">
      <c r="D341" s="73"/>
    </row>
    <row r="342" spans="4:4" x14ac:dyDescent="0.25">
      <c r="D342" s="73" t="s">
        <v>118</v>
      </c>
    </row>
    <row r="343" spans="4:4" x14ac:dyDescent="0.25">
      <c r="D343" s="73"/>
    </row>
    <row r="344" spans="4:4" x14ac:dyDescent="0.25">
      <c r="D344" s="73" t="s">
        <v>118</v>
      </c>
    </row>
    <row r="345" spans="4:4" x14ac:dyDescent="0.25">
      <c r="D345" s="73"/>
    </row>
    <row r="346" spans="4:4" x14ac:dyDescent="0.25">
      <c r="D346" s="73" t="s">
        <v>118</v>
      </c>
    </row>
    <row r="347" spans="4:4" x14ac:dyDescent="0.25">
      <c r="D347" s="73"/>
    </row>
    <row r="348" spans="4:4" x14ac:dyDescent="0.25">
      <c r="D348" s="73" t="s">
        <v>118</v>
      </c>
    </row>
    <row r="349" spans="4:4" x14ac:dyDescent="0.25">
      <c r="D349" s="73"/>
    </row>
    <row r="350" spans="4:4" x14ac:dyDescent="0.25">
      <c r="D350" s="73" t="s">
        <v>118</v>
      </c>
    </row>
    <row r="351" spans="4:4" x14ac:dyDescent="0.25">
      <c r="D351" s="73"/>
    </row>
    <row r="352" spans="4:4" x14ac:dyDescent="0.25">
      <c r="D352" s="73" t="s">
        <v>118</v>
      </c>
    </row>
    <row r="353" spans="4:4" x14ac:dyDescent="0.25">
      <c r="D353" s="73"/>
    </row>
    <row r="354" spans="4:4" x14ac:dyDescent="0.25">
      <c r="D354" s="73" t="s">
        <v>118</v>
      </c>
    </row>
    <row r="355" spans="4:4" x14ac:dyDescent="0.25">
      <c r="D355" s="73"/>
    </row>
    <row r="356" spans="4:4" x14ac:dyDescent="0.25">
      <c r="D356" s="73" t="s">
        <v>118</v>
      </c>
    </row>
    <row r="357" spans="4:4" x14ac:dyDescent="0.25">
      <c r="D357" s="73"/>
    </row>
    <row r="358" spans="4:4" x14ac:dyDescent="0.25">
      <c r="D358" s="73" t="s">
        <v>118</v>
      </c>
    </row>
    <row r="359" spans="4:4" x14ac:dyDescent="0.25">
      <c r="D359" s="73"/>
    </row>
    <row r="360" spans="4:4" x14ac:dyDescent="0.25">
      <c r="D360" s="73" t="s">
        <v>118</v>
      </c>
    </row>
    <row r="361" spans="4:4" x14ac:dyDescent="0.25">
      <c r="D361" s="73"/>
    </row>
    <row r="362" spans="4:4" x14ac:dyDescent="0.25">
      <c r="D362" s="74" t="s">
        <v>117</v>
      </c>
    </row>
    <row r="363" spans="4:4" x14ac:dyDescent="0.25">
      <c r="D363" s="74"/>
    </row>
    <row r="364" spans="4:4" x14ac:dyDescent="0.25">
      <c r="D364" s="74" t="s">
        <v>117</v>
      </c>
    </row>
    <row r="365" spans="4:4" x14ac:dyDescent="0.25">
      <c r="D365" s="74"/>
    </row>
    <row r="366" spans="4:4" x14ac:dyDescent="0.25">
      <c r="D366" s="62" t="s">
        <v>115</v>
      </c>
    </row>
    <row r="367" spans="4:4" x14ac:dyDescent="0.25">
      <c r="D367" s="62"/>
    </row>
    <row r="368" spans="4:4" x14ac:dyDescent="0.25">
      <c r="D368" s="59" t="s">
        <v>119</v>
      </c>
    </row>
    <row r="369" spans="4:4" x14ac:dyDescent="0.25">
      <c r="D369" s="5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62" t="s">
        <v>49</v>
      </c>
      <c r="C2" s="163"/>
      <c r="D2" s="163"/>
      <c r="E2" s="161"/>
    </row>
    <row r="3" spans="2:5" x14ac:dyDescent="0.25">
      <c r="B3" s="39" t="s">
        <v>31</v>
      </c>
      <c r="C3" s="39" t="s">
        <v>50</v>
      </c>
      <c r="D3" s="41" t="s">
        <v>47</v>
      </c>
      <c r="E3" s="161"/>
    </row>
    <row r="4" spans="2:5" ht="21" x14ac:dyDescent="0.25">
      <c r="B4" s="159" t="s">
        <v>32</v>
      </c>
      <c r="C4" s="46">
        <v>1</v>
      </c>
      <c r="D4" s="44" t="s">
        <v>52</v>
      </c>
      <c r="E4" s="161"/>
    </row>
    <row r="5" spans="2:5" ht="21" x14ac:dyDescent="0.25">
      <c r="B5" s="160"/>
      <c r="C5" s="47">
        <v>2</v>
      </c>
      <c r="D5" s="45" t="s">
        <v>33</v>
      </c>
      <c r="E5" s="161"/>
    </row>
    <row r="6" spans="2:5" ht="21" x14ac:dyDescent="0.25">
      <c r="B6" s="159" t="s">
        <v>34</v>
      </c>
      <c r="C6" s="47">
        <v>3</v>
      </c>
      <c r="D6" s="45" t="s">
        <v>35</v>
      </c>
      <c r="E6" s="161"/>
    </row>
    <row r="7" spans="2:5" ht="21" x14ac:dyDescent="0.25">
      <c r="B7" s="160"/>
      <c r="C7" s="47">
        <v>4</v>
      </c>
      <c r="D7" s="45" t="s">
        <v>36</v>
      </c>
      <c r="E7" s="161"/>
    </row>
    <row r="8" spans="2:5" ht="21" x14ac:dyDescent="0.25">
      <c r="B8" s="159" t="s">
        <v>37</v>
      </c>
      <c r="C8" s="46">
        <v>5</v>
      </c>
      <c r="D8" s="45" t="s">
        <v>38</v>
      </c>
      <c r="E8" s="161"/>
    </row>
    <row r="9" spans="2:5" ht="21" x14ac:dyDescent="0.25">
      <c r="B9" s="164"/>
      <c r="C9" s="47">
        <v>6</v>
      </c>
      <c r="D9" s="44" t="s">
        <v>51</v>
      </c>
      <c r="E9" s="161"/>
    </row>
    <row r="10" spans="2:5" ht="21" x14ac:dyDescent="0.25">
      <c r="B10" s="164"/>
      <c r="C10" s="47">
        <v>7</v>
      </c>
      <c r="D10" s="44" t="s">
        <v>58</v>
      </c>
      <c r="E10" s="161"/>
    </row>
    <row r="11" spans="2:5" ht="21" x14ac:dyDescent="0.25">
      <c r="B11" s="164"/>
      <c r="C11" s="47">
        <v>8</v>
      </c>
      <c r="D11" s="44" t="s">
        <v>55</v>
      </c>
      <c r="E11" s="161"/>
    </row>
    <row r="12" spans="2:5" ht="36.75" customHeight="1" x14ac:dyDescent="0.25">
      <c r="B12" s="164"/>
      <c r="C12" s="46">
        <v>9</v>
      </c>
      <c r="D12" s="44" t="s">
        <v>54</v>
      </c>
      <c r="E12" s="161"/>
    </row>
    <row r="13" spans="2:5" ht="21" x14ac:dyDescent="0.25">
      <c r="B13" s="164"/>
      <c r="C13" s="47">
        <v>10</v>
      </c>
      <c r="D13" s="44" t="s">
        <v>56</v>
      </c>
      <c r="E13" s="161"/>
    </row>
    <row r="14" spans="2:5" ht="21" x14ac:dyDescent="0.25">
      <c r="B14" s="160"/>
      <c r="C14" s="47">
        <v>11</v>
      </c>
      <c r="D14" s="44" t="s">
        <v>57</v>
      </c>
      <c r="E14" s="161"/>
    </row>
    <row r="15" spans="2:5" ht="31.5" x14ac:dyDescent="0.25">
      <c r="B15" s="40" t="s">
        <v>39</v>
      </c>
      <c r="C15" s="47">
        <v>12</v>
      </c>
      <c r="D15" s="44" t="s">
        <v>40</v>
      </c>
      <c r="E15" s="161"/>
    </row>
    <row r="16" spans="2:5" ht="21" x14ac:dyDescent="0.25">
      <c r="B16" s="159" t="s">
        <v>41</v>
      </c>
      <c r="C16" s="46">
        <v>13</v>
      </c>
      <c r="D16" s="45" t="s">
        <v>42</v>
      </c>
      <c r="E16" s="161"/>
    </row>
    <row r="17" spans="2:5" ht="21" x14ac:dyDescent="0.25">
      <c r="B17" s="160"/>
      <c r="C17" s="47">
        <v>14</v>
      </c>
      <c r="D17" s="44" t="s">
        <v>53</v>
      </c>
      <c r="E17" s="161"/>
    </row>
    <row r="18" spans="2:5" ht="38.25" x14ac:dyDescent="0.25">
      <c r="B18" s="40" t="s">
        <v>43</v>
      </c>
      <c r="C18" s="47">
        <v>15</v>
      </c>
      <c r="D18" s="44" t="s">
        <v>48</v>
      </c>
      <c r="E18" s="161"/>
    </row>
    <row r="19" spans="2:5" ht="25.5" x14ac:dyDescent="0.25">
      <c r="B19" s="40" t="s">
        <v>45</v>
      </c>
      <c r="C19" s="47">
        <v>16</v>
      </c>
      <c r="D19" s="45" t="s">
        <v>46</v>
      </c>
      <c r="E19" s="161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Hoja2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Miguel Angel Saavedra Avila</cp:lastModifiedBy>
  <cp:lastPrinted>2019-01-31T19:39:36Z</cp:lastPrinted>
  <dcterms:created xsi:type="dcterms:W3CDTF">2018-01-29T14:53:07Z</dcterms:created>
  <dcterms:modified xsi:type="dcterms:W3CDTF">2019-08-12T21:44:00Z</dcterms:modified>
</cp:coreProperties>
</file>