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castano\Documents\2019\PLANES DE ACCIÓN 2019\"/>
    </mc:Choice>
  </mc:AlternateContent>
  <xr:revisionPtr revIDLastSave="0" documentId="13_ncr:1_{B99560E5-CFD2-41BF-9C26-0903ED9EBEA0}" xr6:coauthVersionLast="36" xr6:coauthVersionMax="40" xr10:uidLastSave="{00000000-0000-0000-0000-000000000000}"/>
  <bookViews>
    <workbookView xWindow="0" yWindow="0" windowWidth="20490" windowHeight="7545" xr2:uid="{00000000-000D-0000-FFFF-FFFF00000000}"/>
  </bookViews>
  <sheets>
    <sheet name="PLAN ACCIÓN" sheetId="1" r:id="rId1"/>
    <sheet name="POLITICA MIPG " sheetId="2" r:id="rId2"/>
  </sheets>
  <definedNames>
    <definedName name="Administrativo">#REF!</definedName>
    <definedName name="Anticorrupcion">#REF!</definedName>
    <definedName name="_xlnm.Print_Area" localSheetId="0">'PLAN ACCIÓN'!$D$9:$M$15</definedName>
    <definedName name="Argentina">#REF!</definedName>
    <definedName name="Colombia">#REF!</definedName>
    <definedName name="Dependencias">#REF!</definedName>
    <definedName name="Ecuador">#REF!</definedName>
    <definedName name="Metas">#REF!</definedName>
    <definedName name="Objetivos">#REF!</definedName>
    <definedName name="Pais">#REF!</definedName>
    <definedName name="Rubr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3" i="1" l="1"/>
  <c r="E14" i="1"/>
  <c r="K14" i="1"/>
  <c r="K11" i="1"/>
  <c r="K1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Angela Maria Aristizabal Lopez</author>
  </authors>
  <commentList>
    <comment ref="N8" authorId="0" shapeId="0" xr:uid="{B07351AF-115D-4204-A615-595DDEEFC3AE}">
      <text>
        <r>
          <rPr>
            <b/>
            <sz val="9"/>
            <color indexed="81"/>
            <rFont val="Tahoma"/>
            <family val="2"/>
          </rPr>
          <t>Angela Maria Aristizabal Lopez:</t>
        </r>
        <r>
          <rPr>
            <sz val="9"/>
            <color indexed="81"/>
            <rFont val="Tahoma"/>
            <family val="2"/>
          </rPr>
          <t xml:space="preserve">
Consulte en la hoja 2 el orden-numeracion de cada politica</t>
        </r>
      </text>
    </comment>
    <comment ref="F9" authorId="0" shapeId="0" xr:uid="{F152E150-B35D-4FDC-BF72-DBF295295A6B}">
      <text>
        <r>
          <rPr>
            <b/>
            <sz val="9"/>
            <color indexed="81"/>
            <rFont val="Tahoma"/>
            <family val="2"/>
          </rPr>
          <t>Angela Maria Aristizabal Lopez:</t>
        </r>
        <r>
          <rPr>
            <sz val="9"/>
            <color indexed="81"/>
            <rFont val="Tahoma"/>
            <family val="2"/>
          </rPr>
          <t xml:space="preserve">
Incluir las actividades proyectadas en los planes de trabajo MIPG, según  competencia</t>
        </r>
      </text>
    </comment>
  </commentList>
</comments>
</file>

<file path=xl/sharedStrings.xml><?xml version="1.0" encoding="utf-8"?>
<sst xmlns="http://schemas.openxmlformats.org/spreadsheetml/2006/main" count="111" uniqueCount="84">
  <si>
    <t>FORMATO: PLAN DE ACCIÓN</t>
  </si>
  <si>
    <t>AGENCIA DE RENOVACIÓN DEL TERRITORIO</t>
  </si>
  <si>
    <t>NOMBRE DIRECCIÓN/OFICINA</t>
  </si>
  <si>
    <t>VIGENCIA</t>
  </si>
  <si>
    <t>SEGUIMIENTO EJECUCIÓN PRESUPUESTAL
Cifras en millones de pesos</t>
  </si>
  <si>
    <t>No.</t>
  </si>
  <si>
    <t>Objetivo Estrategico</t>
  </si>
  <si>
    <t>Meta del Plan Estratégico a la que contribuye</t>
  </si>
  <si>
    <t>Producto</t>
  </si>
  <si>
    <t>Meta Anual</t>
  </si>
  <si>
    <t>Actividad</t>
  </si>
  <si>
    <t>Fecha de Inicio</t>
  </si>
  <si>
    <t>Fecha de Finalización</t>
  </si>
  <si>
    <t>Recursos Financieros requeridos
(Cifras en pesos)</t>
  </si>
  <si>
    <t>Rubro</t>
  </si>
  <si>
    <t>Fuente de verificación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</si>
  <si>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</si>
  <si>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</si>
  <si>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</si>
  <si>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</si>
  <si>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</si>
  <si>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</si>
  <si>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</si>
  <si>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</si>
  <si>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</si>
  <si>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</si>
  <si>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</si>
  <si>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</si>
  <si>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% Avance</t>
  </si>
  <si>
    <t>OBSERVACIONES</t>
  </si>
  <si>
    <t>2019</t>
  </si>
  <si>
    <t>SEGUIMIENTO  ACTIVIDADES</t>
  </si>
  <si>
    <t xml:space="preserve">Seguimiento Ejecución  PRODUCTO </t>
  </si>
  <si>
    <r>
      <t xml:space="preserve">                 </t>
    </r>
    <r>
      <rPr>
        <b/>
        <sz val="10"/>
        <rFont val="Arial"/>
        <family val="2"/>
      </rPr>
      <t xml:space="preserve">ANUAL </t>
    </r>
  </si>
  <si>
    <t>Responsable</t>
  </si>
  <si>
    <t xml:space="preserve">DIMENSIÓN </t>
  </si>
  <si>
    <t>1ª. Dimensión: Talento Humano</t>
  </si>
  <si>
    <t>1.2 Integridad</t>
  </si>
  <si>
    <t xml:space="preserve">2ª. Dimensión: Direccionamiento Estratégico y Planeación </t>
  </si>
  <si>
    <t>2.1 Direccionamiento y Planeación</t>
  </si>
  <si>
    <t>2.2 Plan Anticorrupción</t>
  </si>
  <si>
    <t xml:space="preserve">3ª. Dimensión: Gestión con Valores para Resultados </t>
  </si>
  <si>
    <t>3.1 Gestión Presupuestal</t>
  </si>
  <si>
    <t xml:space="preserve">4ª. Dimensión: Evaluación de Resultados </t>
  </si>
  <si>
    <t>4. Seguimiento y evaluación del desempeño
institucional</t>
  </si>
  <si>
    <t xml:space="preserve">5ª Dimensión: Información y Comunicación </t>
  </si>
  <si>
    <t>5.1 Gestión Documental</t>
  </si>
  <si>
    <t>6ª Dimensión: Gestión del Conocimiento y la Innovación</t>
  </si>
  <si>
    <t>NA</t>
  </si>
  <si>
    <t xml:space="preserve">7ª. Dimensión: Control Interno </t>
  </si>
  <si>
    <t>7. Control Interno</t>
  </si>
  <si>
    <t>POLITICA MIPG</t>
  </si>
  <si>
    <t>6.1: Gestión del Conocimiento y la Innovación</t>
  </si>
  <si>
    <t>POLITICAS MIPG- ART</t>
  </si>
  <si>
    <t>Politica de Gestión MIPG (Marque con una x la o las politica de MIPG a las cuales responde la actividad)</t>
  </si>
  <si>
    <t xml:space="preserve">Numero </t>
  </si>
  <si>
    <t>3.2 Gobierno Digital (antes Gobierno en línea)</t>
  </si>
  <si>
    <t>1.1 Gestión del Talento Humano</t>
  </si>
  <si>
    <t>5.2 Transparencia y Acceso a la Información</t>
  </si>
  <si>
    <t>3.5 Trámites</t>
  </si>
  <si>
    <t>3.4 Servicio al Ciudadano</t>
  </si>
  <si>
    <t>3.6 Participación Ciudadana</t>
  </si>
  <si>
    <t>3.7 Rendición de Cuentas</t>
  </si>
  <si>
    <t>3.3 Defensa Jurídica</t>
  </si>
  <si>
    <t>REALIZAR SEGUIMIENTO A LA ESTRUCTURACION DE LAS INICIATIVAS ESTRATEGICAS PRIORIZADAS</t>
  </si>
  <si>
    <t>ARCHIVO DIGITAL</t>
  </si>
  <si>
    <t>X</t>
  </si>
  <si>
    <t>INICIATIVAS IDENTIFICADAS PATR INCLUIDAS EN EL PROCESO DE PRIORIZACION TECNICA</t>
  </si>
  <si>
    <t>REALIZAR EL PROCESO DE PRIORIZACION TECNICA DE LAS INCIATIVAS DE LOS PATR APROBADOS</t>
  </si>
  <si>
    <t>SUBDIRECCIONES DEP</t>
  </si>
  <si>
    <t>DIRECCION DE ESTRUCTURACION DE PROYECTOS</t>
  </si>
  <si>
    <t>INFORMES DE INTERVENTORIA</t>
  </si>
  <si>
    <t>REALIZAR EL SEGUMIENTO ADMINISTRATIVO TECNICO Y FINANCIERO A LA ESTRUCTURACION DE LAS INICIATIVAS ESTRATEGICAS PRIORIZADAS</t>
  </si>
  <si>
    <t>INFORMES</t>
  </si>
  <si>
    <t>1710-1100-2</t>
  </si>
  <si>
    <t>PROYECTOS ESTRATEGICOS ESTRUCTURADOS</t>
  </si>
  <si>
    <t>ESTRUCTURAR LAS INICIATIVAS  PATR CON PROCESOS DE IDENTIFICACION DE PROYECTOS DE INFRAESTRUCTURA, REACTIVACION ECONOMICA, PRODUCTIVO Y AMBIENTAL A NIVEL MUNICIPAL, SUBREGIONAL, DEPARTAMENTAL Y SECTORIAL.</t>
  </si>
  <si>
    <t>INFORME DE SUPERVISIÓN</t>
  </si>
  <si>
    <t>INFORMES DE SUPERVISIÓN</t>
  </si>
  <si>
    <t>SUBDIRECCION DE INFRAESTRUCTURA RURAL</t>
  </si>
  <si>
    <t>REALIZAR SEGUIMIENTO A LA EJECUCIÓN DE LOS PROYECTOS DE INFRAESTRUCTURA DE NIVELES DE COMPLEJIDAD 2 Y 3  CON RECURSOS DEL FCP</t>
  </si>
  <si>
    <t xml:space="preserve">Implementar  actividades para la reactivación económica, social y ambiental </t>
  </si>
  <si>
    <t>282 proyectos de infraestructura estructurados  
288 proyectos de desarrollo económico, productivo y ambiental estructurados</t>
  </si>
  <si>
    <t>Nota: 166 proyectos estratégicos estructurados con recursos FCP
16 iniciativas productivas agropecuarias implementadas financiadas por el FCP
16 iniciativas de reactivación económica implementadas  financiadas por el FCP
16 iniciativas ambientales o forestales implementadas  financiadas por el FCP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</si>
</sst>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\ #,##0"/>
  </numFmts>
  <fonts count="21" x14ac:knownFonts="1">
    <font>
      <sz val="11"/>
      <color theme="1"/>
      <name val="Calibri"/>
      <family val="2"/>
      <scheme val="minor"/>
    </font>
    <font>
      <sz val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8"/>
      <name val="Arial"/>
      <family val="2"/>
    </font>
    <font>
      <b/>
      <sz val="14"/>
      <color theme="0"/>
      <name val="Arial"/>
      <family val="2"/>
    </font>
    <font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4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4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41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3" fillId="0" borderId="0" xfId="0" applyFont="1" applyAlignment="1" applyProtection="1">
      <alignment vertical="center" wrapText="1"/>
    </xf>
    <xf numFmtId="0" fontId="3" fillId="0" borderId="0" xfId="0" applyFont="1" applyBorder="1" applyAlignment="1" applyProtection="1">
      <alignment vertical="center" wrapText="1"/>
    </xf>
    <xf numFmtId="0" fontId="3" fillId="0" borderId="0" xfId="0" applyFont="1" applyFill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5" fillId="3" borderId="7" xfId="0" applyFont="1" applyFill="1" applyBorder="1" applyAlignment="1" applyProtection="1">
      <alignment horizontal="center" vertical="center" wrapText="1"/>
    </xf>
    <xf numFmtId="0" fontId="5" fillId="3" borderId="8" xfId="0" applyFont="1" applyFill="1" applyBorder="1" applyAlignment="1" applyProtection="1">
      <alignment horizontal="center" vertical="center" wrapText="1"/>
    </xf>
    <xf numFmtId="0" fontId="5" fillId="5" borderId="7" xfId="0" applyFont="1" applyFill="1" applyBorder="1" applyAlignment="1" applyProtection="1">
      <alignment horizontal="center" vertical="center" wrapText="1"/>
    </xf>
    <xf numFmtId="0" fontId="5" fillId="5" borderId="8" xfId="0" applyFont="1" applyFill="1" applyBorder="1" applyAlignment="1" applyProtection="1">
      <alignment horizontal="center" vertical="center" wrapText="1"/>
    </xf>
    <xf numFmtId="0" fontId="7" fillId="6" borderId="9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vertical="center" wrapText="1"/>
    </xf>
    <xf numFmtId="9" fontId="3" fillId="0" borderId="12" xfId="0" applyNumberFormat="1" applyFont="1" applyFill="1" applyBorder="1" applyAlignment="1" applyProtection="1">
      <alignment horizontal="center" vertical="center" wrapText="1"/>
    </xf>
    <xf numFmtId="9" fontId="3" fillId="0" borderId="13" xfId="0" applyNumberFormat="1" applyFont="1" applyFill="1" applyBorder="1" applyAlignment="1" applyProtection="1">
      <alignment vertical="center" wrapText="1"/>
    </xf>
    <xf numFmtId="0" fontId="3" fillId="0" borderId="13" xfId="0" applyFont="1" applyFill="1" applyBorder="1" applyAlignment="1" applyProtection="1">
      <alignment vertical="center" wrapText="1"/>
    </xf>
    <xf numFmtId="0" fontId="3" fillId="0" borderId="14" xfId="0" applyFont="1" applyFill="1" applyBorder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16" xfId="0" applyFont="1" applyBorder="1" applyAlignment="1" applyProtection="1">
      <alignment vertical="center" wrapText="1"/>
    </xf>
    <xf numFmtId="0" fontId="3" fillId="0" borderId="17" xfId="0" applyFont="1" applyBorder="1" applyAlignment="1" applyProtection="1">
      <alignment vertical="center" wrapText="1"/>
      <protection locked="0"/>
    </xf>
    <xf numFmtId="0" fontId="3" fillId="0" borderId="18" xfId="0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20" xfId="0" applyFont="1" applyFill="1" applyBorder="1" applyAlignment="1" applyProtection="1">
      <alignment vertical="center" wrapText="1"/>
    </xf>
    <xf numFmtId="9" fontId="3" fillId="0" borderId="16" xfId="0" applyNumberFormat="1" applyFont="1" applyFill="1" applyBorder="1" applyAlignment="1" applyProtection="1">
      <alignment vertical="center" wrapText="1"/>
    </xf>
    <xf numFmtId="0" fontId="3" fillId="0" borderId="2" xfId="0" applyFont="1" applyFill="1" applyBorder="1" applyAlignment="1" applyProtection="1">
      <alignment vertical="center" wrapText="1"/>
      <protection locked="0"/>
    </xf>
    <xf numFmtId="9" fontId="3" fillId="0" borderId="2" xfId="0" applyNumberFormat="1" applyFont="1" applyFill="1" applyBorder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vertical="center" wrapText="1"/>
    </xf>
    <xf numFmtId="0" fontId="4" fillId="9" borderId="12" xfId="0" applyFont="1" applyFill="1" applyBorder="1" applyAlignment="1" applyProtection="1">
      <alignment horizontal="center" vertical="center" wrapText="1"/>
    </xf>
    <xf numFmtId="0" fontId="4" fillId="11" borderId="12" xfId="0" applyFont="1" applyFill="1" applyBorder="1" applyAlignment="1" applyProtection="1">
      <alignment horizontal="center" vertical="center" wrapText="1"/>
    </xf>
    <xf numFmtId="0" fontId="3" fillId="8" borderId="21" xfId="0" applyFont="1" applyFill="1" applyBorder="1" applyAlignment="1" applyProtection="1">
      <alignment horizontal="center" vertical="center" wrapText="1"/>
    </xf>
    <xf numFmtId="0" fontId="3" fillId="8" borderId="9" xfId="0" applyFont="1" applyFill="1" applyBorder="1" applyAlignment="1" applyProtection="1">
      <alignment horizontal="center" vertical="center" wrapText="1"/>
    </xf>
    <xf numFmtId="0" fontId="6" fillId="4" borderId="8" xfId="0" applyFont="1" applyFill="1" applyBorder="1" applyAlignment="1" applyProtection="1">
      <alignment horizontal="center" vertical="center" wrapText="1"/>
    </xf>
    <xf numFmtId="9" fontId="3" fillId="0" borderId="14" xfId="0" applyNumberFormat="1" applyFont="1" applyBorder="1" applyAlignment="1" applyProtection="1">
      <alignment vertical="center" wrapText="1"/>
      <protection locked="0"/>
    </xf>
    <xf numFmtId="9" fontId="3" fillId="0" borderId="2" xfId="0" applyNumberFormat="1" applyFont="1" applyBorder="1" applyAlignment="1" applyProtection="1">
      <alignment vertical="center" wrapText="1"/>
      <protection locked="0"/>
    </xf>
    <xf numFmtId="0" fontId="5" fillId="5" borderId="23" xfId="0" applyFont="1" applyFill="1" applyBorder="1" applyAlignment="1" applyProtection="1">
      <alignment horizontal="center" vertical="center" wrapText="1"/>
    </xf>
    <xf numFmtId="0" fontId="3" fillId="0" borderId="24" xfId="0" applyFont="1" applyBorder="1" applyAlignment="1" applyProtection="1">
      <alignment vertical="center" wrapText="1"/>
    </xf>
    <xf numFmtId="0" fontId="4" fillId="0" borderId="25" xfId="0" applyFont="1" applyBorder="1" applyAlignment="1" applyProtection="1">
      <alignment vertical="center" wrapText="1"/>
    </xf>
    <xf numFmtId="0" fontId="3" fillId="0" borderId="19" xfId="0" applyFont="1" applyBorder="1" applyAlignment="1" applyProtection="1">
      <alignment vertical="center" wrapText="1"/>
      <protection locked="0"/>
    </xf>
    <xf numFmtId="0" fontId="3" fillId="0" borderId="16" xfId="0" applyFont="1" applyBorder="1" applyAlignment="1" applyProtection="1">
      <alignment vertical="center" wrapText="1"/>
      <protection locked="0"/>
    </xf>
    <xf numFmtId="0" fontId="3" fillId="0" borderId="22" xfId="0" applyFont="1" applyBorder="1" applyAlignment="1" applyProtection="1">
      <alignment vertical="center" wrapText="1"/>
    </xf>
    <xf numFmtId="0" fontId="10" fillId="13" borderId="1" xfId="0" applyFont="1" applyFill="1" applyBorder="1" applyAlignment="1">
      <alignment horizontal="center" vertical="center" wrapText="1"/>
    </xf>
    <xf numFmtId="0" fontId="12" fillId="14" borderId="1" xfId="0" applyFont="1" applyFill="1" applyBorder="1" applyAlignment="1">
      <alignment horizontal="left" vertical="center" wrapText="1"/>
    </xf>
    <xf numFmtId="0" fontId="10" fillId="15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5" fillId="3" borderId="23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15" fillId="15" borderId="1" xfId="0" applyFont="1" applyFill="1" applyBorder="1" applyAlignment="1">
      <alignment horizontal="left" vertical="center" wrapText="1"/>
    </xf>
    <xf numFmtId="0" fontId="15" fillId="15" borderId="1" xfId="0" applyFont="1" applyFill="1" applyBorder="1" applyAlignment="1">
      <alignment horizontal="left" vertical="center"/>
    </xf>
    <xf numFmtId="0" fontId="16" fillId="15" borderId="1" xfId="0" applyFont="1" applyFill="1" applyBorder="1" applyAlignment="1">
      <alignment horizontal="center" vertical="center" wrapText="1"/>
    </xf>
    <xf numFmtId="0" fontId="16" fillId="15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4" fillId="11" borderId="15" xfId="0" applyFont="1" applyFill="1" applyBorder="1" applyAlignment="1" applyProtection="1">
      <alignment horizontal="center" vertical="center" wrapText="1"/>
    </xf>
    <xf numFmtId="0" fontId="3" fillId="0" borderId="29" xfId="0" applyFont="1" applyBorder="1" applyAlignment="1" applyProtection="1">
      <alignment horizontal="center" vertical="center" wrapText="1"/>
    </xf>
    <xf numFmtId="0" fontId="4" fillId="9" borderId="25" xfId="0" applyFont="1" applyFill="1" applyBorder="1" applyAlignment="1" applyProtection="1">
      <alignment horizontal="center" vertical="center" wrapText="1"/>
    </xf>
    <xf numFmtId="0" fontId="3" fillId="0" borderId="28" xfId="0" applyFont="1" applyBorder="1" applyAlignment="1" applyProtection="1">
      <alignment horizontal="center" vertical="center" wrapText="1"/>
    </xf>
    <xf numFmtId="0" fontId="3" fillId="0" borderId="30" xfId="0" applyFont="1" applyBorder="1" applyAlignment="1" applyProtection="1">
      <alignment horizontal="center" vertical="center" wrapText="1"/>
    </xf>
    <xf numFmtId="0" fontId="3" fillId="0" borderId="31" xfId="0" applyFont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vertical="center" wrapText="1"/>
    </xf>
    <xf numFmtId="9" fontId="3" fillId="0" borderId="1" xfId="0" applyNumberFormat="1" applyFont="1" applyFill="1" applyBorder="1" applyAlignment="1" applyProtection="1">
      <alignment horizontal="center" vertical="center" wrapText="1"/>
    </xf>
    <xf numFmtId="164" fontId="18" fillId="0" borderId="1" xfId="0" applyNumberFormat="1" applyFont="1" applyFill="1" applyBorder="1" applyAlignment="1" applyProtection="1">
      <alignment horizontal="center" vertical="center" wrapText="1"/>
    </xf>
    <xf numFmtId="0" fontId="4" fillId="11" borderId="13" xfId="0" applyFont="1" applyFill="1" applyBorder="1" applyAlignment="1" applyProtection="1">
      <alignment horizontal="center" vertical="center" wrapText="1"/>
    </xf>
    <xf numFmtId="14" fontId="3" fillId="0" borderId="1" xfId="0" applyNumberFormat="1" applyFont="1" applyFill="1" applyBorder="1" applyAlignment="1" applyProtection="1">
      <alignment horizontal="center" vertical="center" wrapText="1"/>
    </xf>
    <xf numFmtId="0" fontId="4" fillId="9" borderId="14" xfId="0" applyFont="1" applyFill="1" applyBorder="1" applyAlignment="1" applyProtection="1">
      <alignment horizontal="center" vertical="center" wrapText="1"/>
    </xf>
    <xf numFmtId="164" fontId="8" fillId="0" borderId="35" xfId="0" applyNumberFormat="1" applyFont="1" applyBorder="1" applyAlignment="1" applyProtection="1">
      <alignment vertical="center" wrapText="1"/>
    </xf>
    <xf numFmtId="0" fontId="4" fillId="11" borderId="36" xfId="0" applyFont="1" applyFill="1" applyBorder="1" applyAlignment="1" applyProtection="1">
      <alignment horizontal="center" vertical="center" wrapText="1"/>
    </xf>
    <xf numFmtId="164" fontId="9" fillId="0" borderId="21" xfId="0" applyNumberFormat="1" applyFont="1" applyFill="1" applyBorder="1" applyAlignment="1" applyProtection="1">
      <alignment horizontal="center" vertical="center" wrapText="1"/>
    </xf>
    <xf numFmtId="164" fontId="9" fillId="0" borderId="21" xfId="0" applyNumberFormat="1" applyFont="1" applyFill="1" applyBorder="1" applyAlignment="1" applyProtection="1">
      <alignment vertical="center" wrapText="1"/>
    </xf>
    <xf numFmtId="14" fontId="3" fillId="0" borderId="7" xfId="0" applyNumberFormat="1" applyFont="1" applyFill="1" applyBorder="1" applyAlignment="1" applyProtection="1">
      <alignment horizontal="center" vertical="center" wrapText="1"/>
    </xf>
    <xf numFmtId="164" fontId="18" fillId="0" borderId="7" xfId="0" applyNumberFormat="1" applyFont="1" applyFill="1" applyBorder="1" applyAlignment="1" applyProtection="1">
      <alignment horizontal="center" vertical="center" wrapText="1"/>
    </xf>
    <xf numFmtId="164" fontId="9" fillId="0" borderId="9" xfId="0" applyNumberFormat="1" applyFont="1" applyFill="1" applyBorder="1" applyAlignment="1" applyProtection="1">
      <alignment vertical="center" wrapText="1"/>
    </xf>
    <xf numFmtId="0" fontId="3" fillId="0" borderId="38" xfId="0" applyFont="1" applyFill="1" applyBorder="1" applyAlignment="1" applyProtection="1">
      <alignment vertical="center" wrapText="1"/>
    </xf>
    <xf numFmtId="0" fontId="3" fillId="0" borderId="11" xfId="0" applyFont="1" applyFill="1" applyBorder="1" applyAlignment="1" applyProtection="1">
      <alignment horizontal="center" vertical="center" wrapText="1"/>
    </xf>
    <xf numFmtId="0" fontId="3" fillId="0" borderId="11" xfId="0" applyFont="1" applyFill="1" applyBorder="1" applyAlignment="1" applyProtection="1">
      <alignment horizontal="left" vertical="center" wrapText="1"/>
    </xf>
    <xf numFmtId="14" fontId="3" fillId="0" borderId="11" xfId="0" applyNumberFormat="1" applyFont="1" applyFill="1" applyBorder="1" applyAlignment="1" applyProtection="1">
      <alignment horizontal="center" vertical="center" wrapText="1"/>
    </xf>
    <xf numFmtId="164" fontId="9" fillId="0" borderId="39" xfId="0" applyNumberFormat="1" applyFont="1" applyFill="1" applyBorder="1" applyAlignment="1" applyProtection="1">
      <alignment vertical="center" wrapText="1"/>
    </xf>
    <xf numFmtId="0" fontId="3" fillId="8" borderId="39" xfId="0" applyFont="1" applyFill="1" applyBorder="1" applyAlignment="1" applyProtection="1">
      <alignment horizontal="center" vertical="center" wrapText="1"/>
    </xf>
    <xf numFmtId="164" fontId="3" fillId="0" borderId="0" xfId="0" applyNumberFormat="1" applyFont="1" applyAlignment="1" applyProtection="1">
      <alignment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26" xfId="0" applyFont="1" applyFill="1" applyBorder="1" applyAlignment="1" applyProtection="1">
      <alignment horizontal="center" vertical="center" wrapText="1"/>
    </xf>
    <xf numFmtId="0" fontId="3" fillId="0" borderId="27" xfId="0" applyFont="1" applyFill="1" applyBorder="1" applyAlignment="1" applyProtection="1">
      <alignment horizontal="center" vertical="center" wrapText="1"/>
    </xf>
    <xf numFmtId="0" fontId="3" fillId="0" borderId="20" xfId="0" applyFont="1" applyFill="1" applyBorder="1" applyAlignment="1" applyProtection="1">
      <alignment horizontal="center" vertical="center" wrapText="1"/>
    </xf>
    <xf numFmtId="0" fontId="3" fillId="0" borderId="37" xfId="0" applyFont="1" applyFill="1" applyBorder="1" applyAlignment="1" applyProtection="1">
      <alignment horizontal="left" vertical="center" wrapText="1"/>
    </xf>
    <xf numFmtId="0" fontId="3" fillId="0" borderId="7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horizontal="left" vertical="center" wrapText="1"/>
    </xf>
    <xf numFmtId="0" fontId="18" fillId="0" borderId="1" xfId="0" applyFont="1" applyBorder="1" applyAlignment="1" applyProtection="1">
      <alignment horizontal="center" vertical="center" wrapText="1"/>
    </xf>
    <xf numFmtId="0" fontId="19" fillId="7" borderId="10" xfId="0" applyFont="1" applyFill="1" applyBorder="1" applyAlignment="1" applyProtection="1">
      <alignment horizontal="center" vertical="center" wrapText="1"/>
    </xf>
    <xf numFmtId="0" fontId="20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</xf>
    <xf numFmtId="0" fontId="4" fillId="11" borderId="13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8" fillId="5" borderId="38" xfId="0" applyFont="1" applyFill="1" applyBorder="1" applyAlignment="1" applyProtection="1">
      <alignment horizontal="center" vertical="center" wrapText="1"/>
    </xf>
    <xf numFmtId="0" fontId="8" fillId="5" borderId="40" xfId="0" applyFont="1" applyFill="1" applyBorder="1" applyAlignment="1" applyProtection="1">
      <alignment horizontal="center" vertical="center" wrapText="1"/>
    </xf>
    <xf numFmtId="0" fontId="8" fillId="5" borderId="41" xfId="0" applyFont="1" applyFill="1" applyBorder="1" applyAlignment="1" applyProtection="1">
      <alignment horizontal="center" vertical="center" wrapText="1"/>
    </xf>
    <xf numFmtId="0" fontId="5" fillId="0" borderId="32" xfId="0" applyFont="1" applyFill="1" applyBorder="1" applyAlignment="1" applyProtection="1">
      <alignment horizontal="center" vertical="center" wrapText="1"/>
    </xf>
    <xf numFmtId="0" fontId="5" fillId="0" borderId="33" xfId="0" applyFont="1" applyFill="1" applyBorder="1" applyAlignment="1" applyProtection="1">
      <alignment horizontal="center" vertical="center" wrapText="1"/>
    </xf>
    <xf numFmtId="0" fontId="5" fillId="0" borderId="34" xfId="0" applyFont="1" applyFill="1" applyBorder="1" applyAlignment="1" applyProtection="1">
      <alignment horizontal="center" vertical="center" wrapText="1"/>
    </xf>
    <xf numFmtId="0" fontId="4" fillId="10" borderId="2" xfId="0" applyFont="1" applyFill="1" applyBorder="1" applyAlignment="1" applyProtection="1">
      <alignment horizontal="center" vertical="center" wrapText="1"/>
    </xf>
    <xf numFmtId="0" fontId="4" fillId="10" borderId="3" xfId="0" applyFont="1" applyFill="1" applyBorder="1" applyAlignment="1" applyProtection="1">
      <alignment horizontal="center" vertical="center" wrapText="1"/>
    </xf>
    <xf numFmtId="0" fontId="4" fillId="10" borderId="4" xfId="0" applyFont="1" applyFill="1" applyBorder="1" applyAlignment="1" applyProtection="1">
      <alignment horizontal="center" vertical="center" wrapText="1"/>
    </xf>
    <xf numFmtId="49" fontId="8" fillId="0" borderId="1" xfId="0" applyNumberFormat="1" applyFont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4" fillId="1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12" fillId="14" borderId="11" xfId="0" applyFont="1" applyFill="1" applyBorder="1" applyAlignment="1">
      <alignment horizontal="left" vertical="center" wrapText="1"/>
    </xf>
    <xf numFmtId="0" fontId="12" fillId="14" borderId="16" xfId="0" applyFont="1" applyFill="1" applyBorder="1" applyAlignment="1">
      <alignment horizontal="left" vertical="center" wrapText="1"/>
    </xf>
    <xf numFmtId="0" fontId="17" fillId="0" borderId="0" xfId="0" applyFont="1" applyAlignment="1">
      <alignment horizontal="center"/>
    </xf>
    <xf numFmtId="0" fontId="11" fillId="12" borderId="2" xfId="0" applyFont="1" applyFill="1" applyBorder="1" applyAlignment="1">
      <alignment horizontal="center" vertical="center" wrapText="1"/>
    </xf>
    <xf numFmtId="0" fontId="11" fillId="12" borderId="3" xfId="0" applyFont="1" applyFill="1" applyBorder="1" applyAlignment="1">
      <alignment horizontal="center" vertical="center" wrapText="1"/>
    </xf>
    <xf numFmtId="0" fontId="12" fillId="14" borderId="19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2354035</xdr:colOff>
      <xdr:row>2</xdr:row>
      <xdr:rowOff>42182</xdr:rowOff>
    </xdr:to>
    <xdr:pic>
      <xdr:nvPicPr>
        <xdr:cNvPr id="3" name="Imagen 1" descr="logo_firma_digital">
          <a:extLst>
            <a:ext uri="{FF2B5EF4-FFF2-40B4-BE49-F238E27FC236}">
              <a16:creationId xmlns:a16="http://schemas.microsoft.com/office/drawing/2014/main" id="{E7638FF7-86D8-465F-BEAD-DB4657AA8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538106" cy="7225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G18"/>
  <sheetViews>
    <sheetView showGridLines="0" tabSelected="1" zoomScale="70" zoomScaleNormal="70" workbookViewId="0">
      <selection activeCell="B10" sqref="B10:B14"/>
    </sheetView>
  </sheetViews>
  <sheetFormatPr baseColWidth="10" defaultColWidth="11.42578125" defaultRowHeight="12.75" x14ac:dyDescent="0.25"/>
  <cols>
    <col min="1" max="1" width="6.42578125" style="1" bestFit="1" customWidth="1"/>
    <col min="2" max="2" width="34.140625" style="1" customWidth="1"/>
    <col min="3" max="3" width="43.140625" style="27" customWidth="1"/>
    <col min="4" max="4" width="26.85546875" style="27" customWidth="1"/>
    <col min="5" max="5" width="10.42578125" style="27" customWidth="1"/>
    <col min="6" max="6" width="7.85546875" style="1" customWidth="1"/>
    <col min="7" max="7" width="29.28515625" style="1" customWidth="1"/>
    <col min="8" max="8" width="13.28515625" style="1" customWidth="1"/>
    <col min="9" max="9" width="13.5703125" style="1" customWidth="1"/>
    <col min="10" max="10" width="17.140625" style="1" customWidth="1"/>
    <col min="11" max="11" width="23.42578125" style="1" customWidth="1"/>
    <col min="12" max="12" width="17.140625" style="1" customWidth="1"/>
    <col min="13" max="13" width="40.7109375" style="1" customWidth="1"/>
    <col min="14" max="30" width="4" style="1" customWidth="1"/>
    <col min="31" max="42" width="17.7109375" style="1" hidden="1" customWidth="1"/>
    <col min="43" max="43" width="0" style="1" hidden="1" customWidth="1"/>
    <col min="44" max="44" width="25.42578125" style="1" hidden="1" customWidth="1"/>
    <col min="45" max="56" width="21.85546875" style="1" hidden="1" customWidth="1"/>
    <col min="57" max="57" width="0" style="1" hidden="1" customWidth="1"/>
    <col min="58" max="58" width="1" style="1" customWidth="1"/>
    <col min="59" max="59" width="32.85546875" style="1" customWidth="1"/>
    <col min="60" max="16384" width="11.42578125" style="1"/>
  </cols>
  <sheetData>
    <row r="1" spans="1:59" ht="26.25" customHeight="1" x14ac:dyDescent="0.25">
      <c r="A1" s="106"/>
      <c r="B1" s="106"/>
      <c r="C1" s="106"/>
      <c r="D1" s="107" t="s">
        <v>0</v>
      </c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</row>
    <row r="2" spans="1:59" ht="26.25" customHeight="1" x14ac:dyDescent="0.25">
      <c r="A2" s="106"/>
      <c r="B2" s="106"/>
      <c r="C2" s="106"/>
      <c r="D2" s="107" t="s">
        <v>1</v>
      </c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</row>
    <row r="4" spans="1:59" x14ac:dyDescent="0.25">
      <c r="A4" s="2"/>
      <c r="B4" s="2"/>
      <c r="C4" s="3"/>
      <c r="D4" s="3"/>
      <c r="E4" s="3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59" ht="27" customHeight="1" x14ac:dyDescent="0.25">
      <c r="A5" s="2"/>
      <c r="B5" s="2"/>
      <c r="C5" s="108" t="s">
        <v>2</v>
      </c>
      <c r="D5" s="108"/>
      <c r="E5" s="108"/>
      <c r="F5" s="108"/>
      <c r="G5" s="109" t="s">
        <v>70</v>
      </c>
      <c r="H5" s="110"/>
      <c r="I5" s="110"/>
      <c r="J5" s="110"/>
      <c r="K5" s="111"/>
    </row>
    <row r="6" spans="1:59" ht="10.5" customHeight="1" x14ac:dyDescent="0.25">
      <c r="A6" s="2"/>
      <c r="B6" s="2"/>
      <c r="C6" s="4"/>
      <c r="D6" s="4"/>
      <c r="E6" s="4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59" ht="23.25" customHeight="1" thickBot="1" x14ac:dyDescent="0.3">
      <c r="A7" s="2"/>
      <c r="B7" s="2"/>
      <c r="C7" s="102" t="s">
        <v>3</v>
      </c>
      <c r="D7" s="103"/>
      <c r="E7" s="104"/>
      <c r="F7" s="105" t="s">
        <v>30</v>
      </c>
      <c r="G7" s="105"/>
      <c r="H7" s="6"/>
      <c r="I7" s="6"/>
      <c r="J7" s="6"/>
      <c r="K7" s="6"/>
      <c r="L7" s="6"/>
      <c r="M7" s="6"/>
    </row>
    <row r="8" spans="1:59" ht="29.25" customHeight="1" thickBot="1" x14ac:dyDescent="0.3">
      <c r="A8" s="2"/>
      <c r="B8" s="2"/>
      <c r="C8" s="3"/>
      <c r="D8" s="3"/>
      <c r="E8" s="3"/>
      <c r="F8" s="2"/>
      <c r="G8" s="2"/>
      <c r="H8" s="2"/>
      <c r="I8" s="2"/>
      <c r="J8" s="2"/>
      <c r="K8" s="2"/>
      <c r="L8" s="2"/>
      <c r="M8" s="2"/>
      <c r="N8" s="93" t="s">
        <v>54</v>
      </c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5"/>
      <c r="AE8" s="90" t="s">
        <v>31</v>
      </c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37" t="s">
        <v>32</v>
      </c>
      <c r="AS8" s="90" t="s">
        <v>4</v>
      </c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1"/>
    </row>
    <row r="9" spans="1:59" ht="62.25" customHeight="1" thickBot="1" x14ac:dyDescent="0.3">
      <c r="A9" s="55" t="s">
        <v>5</v>
      </c>
      <c r="B9" s="28" t="s">
        <v>6</v>
      </c>
      <c r="C9" s="64" t="s">
        <v>7</v>
      </c>
      <c r="D9" s="29" t="s">
        <v>8</v>
      </c>
      <c r="E9" s="62" t="s">
        <v>9</v>
      </c>
      <c r="F9" s="92" t="s">
        <v>10</v>
      </c>
      <c r="G9" s="92"/>
      <c r="H9" s="62" t="s">
        <v>11</v>
      </c>
      <c r="I9" s="62" t="s">
        <v>12</v>
      </c>
      <c r="J9" s="62" t="s">
        <v>34</v>
      </c>
      <c r="K9" s="53" t="s">
        <v>13</v>
      </c>
      <c r="L9" s="66" t="s">
        <v>14</v>
      </c>
      <c r="M9" s="53" t="s">
        <v>15</v>
      </c>
      <c r="N9" s="52" t="s">
        <v>48</v>
      </c>
      <c r="O9" s="46">
        <v>1</v>
      </c>
      <c r="P9" s="46">
        <v>2</v>
      </c>
      <c r="Q9" s="46">
        <v>3</v>
      </c>
      <c r="R9" s="46">
        <v>4</v>
      </c>
      <c r="S9" s="46">
        <v>5</v>
      </c>
      <c r="T9" s="46">
        <v>6</v>
      </c>
      <c r="U9" s="46">
        <v>7</v>
      </c>
      <c r="V9" s="46">
        <v>8</v>
      </c>
      <c r="W9" s="46">
        <v>9</v>
      </c>
      <c r="X9" s="46">
        <v>10</v>
      </c>
      <c r="Y9" s="46">
        <v>11</v>
      </c>
      <c r="Z9" s="46">
        <v>12</v>
      </c>
      <c r="AA9" s="46">
        <v>13</v>
      </c>
      <c r="AB9" s="46">
        <v>14</v>
      </c>
      <c r="AC9" s="46">
        <v>15</v>
      </c>
      <c r="AD9" s="46">
        <v>16</v>
      </c>
      <c r="AE9" s="45" t="s">
        <v>16</v>
      </c>
      <c r="AF9" s="7" t="s">
        <v>17</v>
      </c>
      <c r="AG9" s="7" t="s">
        <v>18</v>
      </c>
      <c r="AH9" s="7" t="s">
        <v>19</v>
      </c>
      <c r="AI9" s="8" t="s">
        <v>20</v>
      </c>
      <c r="AJ9" s="8" t="s">
        <v>21</v>
      </c>
      <c r="AK9" s="7" t="s">
        <v>22</v>
      </c>
      <c r="AL9" s="8" t="s">
        <v>23</v>
      </c>
      <c r="AM9" s="8" t="s">
        <v>24</v>
      </c>
      <c r="AN9" s="8" t="s">
        <v>25</v>
      </c>
      <c r="AO9" s="7" t="s">
        <v>26</v>
      </c>
      <c r="AP9" s="8" t="s">
        <v>27</v>
      </c>
      <c r="AQ9" s="32" t="s">
        <v>28</v>
      </c>
      <c r="AR9" s="40" t="s">
        <v>33</v>
      </c>
      <c r="AS9" s="35" t="s">
        <v>16</v>
      </c>
      <c r="AT9" s="9" t="s">
        <v>17</v>
      </c>
      <c r="AU9" s="9" t="s">
        <v>18</v>
      </c>
      <c r="AV9" s="9" t="s">
        <v>19</v>
      </c>
      <c r="AW9" s="10" t="s">
        <v>20</v>
      </c>
      <c r="AX9" s="10" t="s">
        <v>21</v>
      </c>
      <c r="AY9" s="9" t="s">
        <v>22</v>
      </c>
      <c r="AZ9" s="10" t="s">
        <v>23</v>
      </c>
      <c r="BA9" s="10" t="s">
        <v>24</v>
      </c>
      <c r="BB9" s="10" t="s">
        <v>25</v>
      </c>
      <c r="BC9" s="9" t="s">
        <v>26</v>
      </c>
      <c r="BD9" s="10" t="s">
        <v>27</v>
      </c>
      <c r="BE9" s="11" t="s">
        <v>28</v>
      </c>
      <c r="BG9" s="87" t="s">
        <v>29</v>
      </c>
    </row>
    <row r="10" spans="1:59" ht="67.5" customHeight="1" x14ac:dyDescent="0.25">
      <c r="A10" s="56">
        <v>1</v>
      </c>
      <c r="B10" s="96" t="s">
        <v>81</v>
      </c>
      <c r="C10" s="99" t="s">
        <v>82</v>
      </c>
      <c r="D10" s="23" t="s">
        <v>67</v>
      </c>
      <c r="E10" s="60">
        <v>1</v>
      </c>
      <c r="F10" s="51">
        <v>1</v>
      </c>
      <c r="G10" s="12" t="s">
        <v>68</v>
      </c>
      <c r="H10" s="63">
        <v>43525</v>
      </c>
      <c r="I10" s="63">
        <v>43830</v>
      </c>
      <c r="J10" s="61" t="s">
        <v>69</v>
      </c>
      <c r="K10" s="67">
        <v>0</v>
      </c>
      <c r="L10" s="30" t="s">
        <v>74</v>
      </c>
      <c r="M10" s="30" t="s">
        <v>65</v>
      </c>
      <c r="N10" s="52" t="s">
        <v>66</v>
      </c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14"/>
      <c r="AF10" s="15"/>
      <c r="AG10" s="16"/>
      <c r="AH10" s="16"/>
      <c r="AI10" s="16"/>
      <c r="AJ10" s="17"/>
      <c r="AK10" s="17"/>
      <c r="AL10" s="17"/>
      <c r="AM10" s="17"/>
      <c r="AN10" s="17"/>
      <c r="AO10" s="17"/>
      <c r="AP10" s="17"/>
      <c r="AQ10" s="33"/>
      <c r="AR10" s="38"/>
      <c r="AS10" s="36"/>
      <c r="AT10" s="19"/>
      <c r="AU10" s="19"/>
      <c r="AV10" s="19"/>
      <c r="AW10" s="19"/>
      <c r="AX10" s="20"/>
      <c r="AY10" s="20"/>
      <c r="AZ10" s="20"/>
      <c r="BA10" s="20"/>
      <c r="BB10" s="20"/>
      <c r="BC10" s="20"/>
      <c r="BD10" s="20"/>
      <c r="BE10" s="21"/>
      <c r="BF10" s="18"/>
      <c r="BG10" s="22"/>
    </row>
    <row r="11" spans="1:59" ht="161.25" customHeight="1" x14ac:dyDescent="0.25">
      <c r="A11" s="57">
        <v>2</v>
      </c>
      <c r="B11" s="97"/>
      <c r="C11" s="100"/>
      <c r="D11" s="23" t="s">
        <v>75</v>
      </c>
      <c r="E11" s="51">
        <v>404</v>
      </c>
      <c r="F11" s="51">
        <v>2</v>
      </c>
      <c r="G11" s="12" t="s">
        <v>76</v>
      </c>
      <c r="H11" s="63">
        <v>43556</v>
      </c>
      <c r="I11" s="63">
        <v>43830</v>
      </c>
      <c r="J11" s="61" t="s">
        <v>69</v>
      </c>
      <c r="K11" s="68">
        <f>21850000000+9600000000</f>
        <v>31450000000</v>
      </c>
      <c r="L11" s="79" t="s">
        <v>74</v>
      </c>
      <c r="M11" s="30" t="s">
        <v>65</v>
      </c>
      <c r="N11" s="52" t="s">
        <v>66</v>
      </c>
      <c r="O11" s="46"/>
      <c r="P11" s="46"/>
      <c r="Q11" s="46"/>
      <c r="R11" s="46"/>
      <c r="S11" s="46"/>
      <c r="T11" s="46"/>
      <c r="U11" s="46"/>
      <c r="V11" s="46"/>
      <c r="W11" s="46"/>
      <c r="X11" s="86"/>
      <c r="Y11" s="46"/>
      <c r="Z11" s="46"/>
      <c r="AA11" s="46"/>
      <c r="AB11" s="46"/>
      <c r="AC11" s="46"/>
      <c r="AD11" s="46"/>
      <c r="AE11" s="23"/>
      <c r="AF11" s="13"/>
      <c r="AG11" s="24"/>
      <c r="AH11" s="13"/>
      <c r="AI11" s="13"/>
      <c r="AJ11" s="25"/>
      <c r="AK11" s="25"/>
      <c r="AL11" s="25"/>
      <c r="AM11" s="25"/>
      <c r="AN11" s="25"/>
      <c r="AO11" s="25"/>
      <c r="AP11" s="25"/>
      <c r="AQ11" s="34"/>
      <c r="AR11" s="38"/>
      <c r="AS11" s="36"/>
      <c r="AT11" s="19"/>
      <c r="AU11" s="19"/>
      <c r="AV11" s="19"/>
      <c r="AW11" s="19"/>
      <c r="AX11" s="20"/>
      <c r="AY11" s="20"/>
      <c r="AZ11" s="20"/>
      <c r="BA11" s="20"/>
      <c r="BB11" s="20"/>
      <c r="BC11" s="20"/>
      <c r="BD11" s="20"/>
      <c r="BE11" s="21"/>
      <c r="BF11" s="18"/>
      <c r="BG11" s="22"/>
    </row>
    <row r="12" spans="1:59" ht="117.75" customHeight="1" x14ac:dyDescent="0.25">
      <c r="A12" s="54"/>
      <c r="B12" s="97"/>
      <c r="C12" s="100"/>
      <c r="D12" s="72" t="s">
        <v>71</v>
      </c>
      <c r="E12" s="73">
        <v>14</v>
      </c>
      <c r="F12" s="73">
        <v>4</v>
      </c>
      <c r="G12" s="74" t="s">
        <v>72</v>
      </c>
      <c r="H12" s="75">
        <v>43586</v>
      </c>
      <c r="I12" s="63">
        <v>43830</v>
      </c>
      <c r="J12" s="61" t="s">
        <v>69</v>
      </c>
      <c r="K12" s="76">
        <v>5550000000</v>
      </c>
      <c r="L12" s="80" t="s">
        <v>74</v>
      </c>
      <c r="M12" s="77" t="s">
        <v>73</v>
      </c>
      <c r="N12" s="52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 t="s">
        <v>66</v>
      </c>
      <c r="AC12" s="46"/>
      <c r="AD12" s="46"/>
      <c r="AE12" s="23"/>
      <c r="AF12" s="13"/>
      <c r="AG12" s="24"/>
      <c r="AH12" s="13"/>
      <c r="AI12" s="59"/>
      <c r="AJ12" s="25"/>
      <c r="AK12" s="25"/>
      <c r="AL12" s="25"/>
      <c r="AM12" s="25"/>
      <c r="AN12" s="25"/>
      <c r="AO12" s="25"/>
      <c r="AP12" s="25"/>
      <c r="AQ12" s="34"/>
      <c r="AR12" s="38"/>
      <c r="AS12" s="36"/>
      <c r="AT12" s="19"/>
      <c r="AU12" s="19"/>
      <c r="AV12" s="19"/>
      <c r="AW12" s="19"/>
      <c r="AX12" s="20"/>
      <c r="AY12" s="20"/>
      <c r="AZ12" s="20"/>
      <c r="BA12" s="20"/>
      <c r="BB12" s="20"/>
      <c r="BC12" s="20"/>
      <c r="BD12" s="20"/>
      <c r="BE12" s="21"/>
      <c r="BF12" s="18"/>
      <c r="BG12" s="22"/>
    </row>
    <row r="13" spans="1:59" ht="117.75" customHeight="1" x14ac:dyDescent="0.25">
      <c r="A13" s="54"/>
      <c r="B13" s="97"/>
      <c r="C13" s="100"/>
      <c r="D13" s="72" t="s">
        <v>77</v>
      </c>
      <c r="E13" s="73">
        <f>10*4</f>
        <v>40</v>
      </c>
      <c r="F13" s="73">
        <v>5</v>
      </c>
      <c r="G13" s="74" t="s">
        <v>80</v>
      </c>
      <c r="H13" s="75">
        <v>43467</v>
      </c>
      <c r="I13" s="75">
        <v>43708</v>
      </c>
      <c r="J13" s="61" t="s">
        <v>79</v>
      </c>
      <c r="K13" s="76">
        <v>1400000000</v>
      </c>
      <c r="L13" s="82" t="s">
        <v>74</v>
      </c>
      <c r="M13" s="77" t="s">
        <v>73</v>
      </c>
      <c r="N13" s="52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 t="s">
        <v>66</v>
      </c>
      <c r="AC13" s="46"/>
      <c r="AD13" s="46"/>
      <c r="AE13" s="23"/>
      <c r="AF13" s="13"/>
      <c r="AG13" s="24"/>
      <c r="AH13" s="13"/>
      <c r="AI13" s="59"/>
      <c r="AJ13" s="25"/>
      <c r="AK13" s="25"/>
      <c r="AL13" s="25"/>
      <c r="AM13" s="25"/>
      <c r="AN13" s="25"/>
      <c r="AO13" s="25"/>
      <c r="AP13" s="25"/>
      <c r="AQ13" s="34"/>
      <c r="AR13" s="38"/>
      <c r="AS13" s="36"/>
      <c r="AT13" s="19"/>
      <c r="AU13" s="19"/>
      <c r="AV13" s="19"/>
      <c r="AW13" s="19"/>
      <c r="AX13" s="20"/>
      <c r="AY13" s="20"/>
      <c r="AZ13" s="20"/>
      <c r="BA13" s="20"/>
      <c r="BB13" s="20"/>
      <c r="BC13" s="20"/>
      <c r="BD13" s="20"/>
      <c r="BE13" s="21"/>
      <c r="BF13" s="18"/>
      <c r="BG13" s="22"/>
    </row>
    <row r="14" spans="1:59" ht="70.5" customHeight="1" thickBot="1" x14ac:dyDescent="0.3">
      <c r="A14" s="58">
        <v>4</v>
      </c>
      <c r="B14" s="98"/>
      <c r="C14" s="101"/>
      <c r="D14" s="83" t="s">
        <v>78</v>
      </c>
      <c r="E14" s="84">
        <f>76*6</f>
        <v>456</v>
      </c>
      <c r="F14" s="84">
        <v>6</v>
      </c>
      <c r="G14" s="85" t="s">
        <v>64</v>
      </c>
      <c r="H14" s="69">
        <v>43556</v>
      </c>
      <c r="I14" s="69">
        <v>43830</v>
      </c>
      <c r="J14" s="70" t="s">
        <v>69</v>
      </c>
      <c r="K14" s="71">
        <f>10995114310-K13</f>
        <v>9595114310</v>
      </c>
      <c r="L14" s="81" t="s">
        <v>74</v>
      </c>
      <c r="M14" s="31" t="s">
        <v>73</v>
      </c>
      <c r="N14" s="52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 t="s">
        <v>66</v>
      </c>
      <c r="AC14" s="46"/>
      <c r="AD14" s="46"/>
      <c r="AE14" s="23"/>
      <c r="AF14" s="13"/>
      <c r="AG14" s="13"/>
      <c r="AH14" s="13"/>
      <c r="AI14" s="26"/>
      <c r="AJ14" s="26"/>
      <c r="AK14" s="26"/>
      <c r="AL14" s="26"/>
      <c r="AM14" s="26"/>
      <c r="AN14" s="26"/>
      <c r="AO14" s="26"/>
      <c r="AP14" s="26"/>
      <c r="AQ14" s="34"/>
      <c r="AR14" s="39"/>
      <c r="AS14" s="36"/>
      <c r="AT14" s="19"/>
      <c r="AU14" s="19"/>
      <c r="AV14" s="19"/>
      <c r="AW14" s="19"/>
      <c r="AX14" s="20"/>
      <c r="AY14" s="20"/>
      <c r="AZ14" s="20"/>
      <c r="BA14" s="20"/>
      <c r="BB14" s="20"/>
      <c r="BC14" s="20"/>
      <c r="BD14" s="20"/>
      <c r="BE14" s="21"/>
      <c r="BF14" s="18"/>
      <c r="BG14" s="22"/>
    </row>
    <row r="15" spans="1:59" ht="18.75" thickBot="1" x14ac:dyDescent="0.3">
      <c r="K15" s="65">
        <f>SUM(K10:K14)</f>
        <v>47995114310</v>
      </c>
    </row>
    <row r="16" spans="1:59" ht="63.75" customHeight="1" x14ac:dyDescent="0.25">
      <c r="B16" s="88" t="s">
        <v>83</v>
      </c>
      <c r="C16" s="88"/>
      <c r="D16" s="88"/>
      <c r="L16" s="78"/>
    </row>
    <row r="17" spans="2:4" x14ac:dyDescent="0.25">
      <c r="B17" s="89"/>
      <c r="C17" s="89"/>
      <c r="D17" s="89"/>
    </row>
    <row r="18" spans="2:4" x14ac:dyDescent="0.25">
      <c r="B18" s="89"/>
      <c r="C18" s="89"/>
      <c r="D18" s="89"/>
    </row>
  </sheetData>
  <protectedRanges>
    <protectedRange algorithmName="SHA-512" hashValue="SaR4WPEEBcme6nU8FP6feMLbxjOj5vPWVfMgYyUF3qkw4bt1ZC5dLSB4pDuC0aJpUH313bT6lJyasf0hrZwfHw==" saltValue="N+ahJoEuNYX9P/AgdkDOWw==" spinCount="100000" sqref="AS10:BF10 AQ14:BG14 AS11:BG13 AE10:AR13" name="Rango1"/>
    <protectedRange algorithmName="SHA-512" hashValue="SaR4WPEEBcme6nU8FP6feMLbxjOj5vPWVfMgYyUF3qkw4bt1ZC5dLSB4pDuC0aJpUH313bT6lJyasf0hrZwfHw==" saltValue="N+ahJoEuNYX9P/AgdkDOWw==" spinCount="100000" sqref="AE14:AP14" name="Rango1_1"/>
    <protectedRange algorithmName="SHA-512" hashValue="SaR4WPEEBcme6nU8FP6feMLbxjOj5vPWVfMgYyUF3qkw4bt1ZC5dLSB4pDuC0aJpUH313bT6lJyasf0hrZwfHw==" saltValue="N+ahJoEuNYX9P/AgdkDOWw==" spinCount="100000" sqref="BG10" name="Rango1_2"/>
  </protectedRanges>
  <mergeCells count="15">
    <mergeCell ref="C7:E7"/>
    <mergeCell ref="F7:G7"/>
    <mergeCell ref="A1:C2"/>
    <mergeCell ref="D1:N1"/>
    <mergeCell ref="D2:N2"/>
    <mergeCell ref="C5:F5"/>
    <mergeCell ref="G5:K5"/>
    <mergeCell ref="B16:D16"/>
    <mergeCell ref="B17:D18"/>
    <mergeCell ref="AE8:AQ8"/>
    <mergeCell ref="AS8:BE8"/>
    <mergeCell ref="F9:G9"/>
    <mergeCell ref="N8:AD8"/>
    <mergeCell ref="B10:B14"/>
    <mergeCell ref="C10:C14"/>
  </mergeCells>
  <dataValidations count="2">
    <dataValidation type="list" allowBlank="1" showInputMessage="1" showErrorMessage="1" sqref="G5:K5" xr:uid="{00000000-0002-0000-0000-000000000000}">
      <formula1>Dependencias</formula1>
    </dataValidation>
    <dataValidation type="list" allowBlank="1" showInputMessage="1" showErrorMessage="1" sqref="L11:L14" xr:uid="{00000000-0002-0000-0000-000002000000}">
      <formula1>Rubro</formula1>
    </dataValidation>
  </dataValidations>
  <printOptions horizontalCentered="1" verticalCentered="1"/>
  <pageMargins left="0.94488188976377963" right="0.15748031496062992" top="0.31496062992125984" bottom="0.35433070866141736" header="0.31496062992125984" footer="0.31496062992125984"/>
  <pageSetup scale="63" orientation="landscape" copies="2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615EB-910F-4F37-AC9E-1A450EE6D318}">
  <dimension ref="B2:E19"/>
  <sheetViews>
    <sheetView zoomScale="70" zoomScaleNormal="70" workbookViewId="0">
      <selection activeCell="B16" sqref="B16:B17"/>
    </sheetView>
  </sheetViews>
  <sheetFormatPr baseColWidth="10" defaultRowHeight="15" x14ac:dyDescent="0.25"/>
  <cols>
    <col min="1" max="1" width="3.42578125" customWidth="1"/>
    <col min="2" max="2" width="24.42578125" customWidth="1"/>
    <col min="3" max="3" width="16.28515625" customWidth="1"/>
    <col min="4" max="4" width="63.42578125" customWidth="1"/>
    <col min="5" max="5" width="94.140625" customWidth="1"/>
  </cols>
  <sheetData>
    <row r="2" spans="2:5" x14ac:dyDescent="0.25">
      <c r="B2" s="115" t="s">
        <v>53</v>
      </c>
      <c r="C2" s="116"/>
      <c r="D2" s="116"/>
      <c r="E2" s="114"/>
    </row>
    <row r="3" spans="2:5" x14ac:dyDescent="0.25">
      <c r="B3" s="41" t="s">
        <v>35</v>
      </c>
      <c r="C3" s="41" t="s">
        <v>55</v>
      </c>
      <c r="D3" s="43" t="s">
        <v>51</v>
      </c>
      <c r="E3" s="114"/>
    </row>
    <row r="4" spans="2:5" ht="21" x14ac:dyDescent="0.25">
      <c r="B4" s="112" t="s">
        <v>36</v>
      </c>
      <c r="C4" s="49">
        <v>1</v>
      </c>
      <c r="D4" s="47" t="s">
        <v>57</v>
      </c>
      <c r="E4" s="114"/>
    </row>
    <row r="5" spans="2:5" ht="21" x14ac:dyDescent="0.25">
      <c r="B5" s="113"/>
      <c r="C5" s="50">
        <v>2</v>
      </c>
      <c r="D5" s="48" t="s">
        <v>37</v>
      </c>
      <c r="E5" s="114"/>
    </row>
    <row r="6" spans="2:5" ht="21" x14ac:dyDescent="0.25">
      <c r="B6" s="112" t="s">
        <v>38</v>
      </c>
      <c r="C6" s="50">
        <v>3</v>
      </c>
      <c r="D6" s="48" t="s">
        <v>39</v>
      </c>
      <c r="E6" s="114"/>
    </row>
    <row r="7" spans="2:5" ht="21" x14ac:dyDescent="0.25">
      <c r="B7" s="113"/>
      <c r="C7" s="50">
        <v>4</v>
      </c>
      <c r="D7" s="48" t="s">
        <v>40</v>
      </c>
      <c r="E7" s="114"/>
    </row>
    <row r="8" spans="2:5" ht="21" x14ac:dyDescent="0.25">
      <c r="B8" s="112" t="s">
        <v>41</v>
      </c>
      <c r="C8" s="49">
        <v>5</v>
      </c>
      <c r="D8" s="48" t="s">
        <v>42</v>
      </c>
      <c r="E8" s="114"/>
    </row>
    <row r="9" spans="2:5" ht="21" x14ac:dyDescent="0.25">
      <c r="B9" s="117"/>
      <c r="C9" s="50">
        <v>6</v>
      </c>
      <c r="D9" s="47" t="s">
        <v>56</v>
      </c>
      <c r="E9" s="114"/>
    </row>
    <row r="10" spans="2:5" ht="21" x14ac:dyDescent="0.25">
      <c r="B10" s="117"/>
      <c r="C10" s="50">
        <v>7</v>
      </c>
      <c r="D10" s="47" t="s">
        <v>63</v>
      </c>
      <c r="E10" s="114"/>
    </row>
    <row r="11" spans="2:5" ht="21" x14ac:dyDescent="0.25">
      <c r="B11" s="117"/>
      <c r="C11" s="50">
        <v>8</v>
      </c>
      <c r="D11" s="47" t="s">
        <v>60</v>
      </c>
      <c r="E11" s="114"/>
    </row>
    <row r="12" spans="2:5" ht="36.75" customHeight="1" x14ac:dyDescent="0.25">
      <c r="B12" s="117"/>
      <c r="C12" s="49">
        <v>9</v>
      </c>
      <c r="D12" s="47" t="s">
        <v>59</v>
      </c>
      <c r="E12" s="114"/>
    </row>
    <row r="13" spans="2:5" ht="21" x14ac:dyDescent="0.25">
      <c r="B13" s="117"/>
      <c r="C13" s="50">
        <v>10</v>
      </c>
      <c r="D13" s="47" t="s">
        <v>61</v>
      </c>
      <c r="E13" s="114"/>
    </row>
    <row r="14" spans="2:5" ht="21" x14ac:dyDescent="0.25">
      <c r="B14" s="113"/>
      <c r="C14" s="50">
        <v>11</v>
      </c>
      <c r="D14" s="47" t="s">
        <v>62</v>
      </c>
      <c r="E14" s="114"/>
    </row>
    <row r="15" spans="2:5" ht="31.5" x14ac:dyDescent="0.25">
      <c r="B15" s="42" t="s">
        <v>43</v>
      </c>
      <c r="C15" s="50">
        <v>12</v>
      </c>
      <c r="D15" s="47" t="s">
        <v>44</v>
      </c>
      <c r="E15" s="114"/>
    </row>
    <row r="16" spans="2:5" ht="21" x14ac:dyDescent="0.25">
      <c r="B16" s="112" t="s">
        <v>45</v>
      </c>
      <c r="C16" s="49">
        <v>13</v>
      </c>
      <c r="D16" s="48" t="s">
        <v>46</v>
      </c>
      <c r="E16" s="114"/>
    </row>
    <row r="17" spans="2:5" ht="21" x14ac:dyDescent="0.25">
      <c r="B17" s="113"/>
      <c r="C17" s="50">
        <v>14</v>
      </c>
      <c r="D17" s="47" t="s">
        <v>58</v>
      </c>
      <c r="E17" s="114"/>
    </row>
    <row r="18" spans="2:5" ht="38.25" x14ac:dyDescent="0.25">
      <c r="B18" s="42" t="s">
        <v>47</v>
      </c>
      <c r="C18" s="50">
        <v>15</v>
      </c>
      <c r="D18" s="47" t="s">
        <v>52</v>
      </c>
      <c r="E18" s="114"/>
    </row>
    <row r="19" spans="2:5" ht="25.5" x14ac:dyDescent="0.25">
      <c r="B19" s="42" t="s">
        <v>49</v>
      </c>
      <c r="C19" s="50">
        <v>16</v>
      </c>
      <c r="D19" s="48" t="s">
        <v>50</v>
      </c>
      <c r="E19" s="114"/>
    </row>
  </sheetData>
  <mergeCells count="6">
    <mergeCell ref="B16:B17"/>
    <mergeCell ref="E2:E19"/>
    <mergeCell ref="B2:D2"/>
    <mergeCell ref="B4:B5"/>
    <mergeCell ref="B6:B7"/>
    <mergeCell ref="B8:B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PLAN ACCIÓN</vt:lpstr>
      <vt:lpstr>POLITICA MIPG </vt:lpstr>
      <vt:lpstr>'PLAN ACCIÓN'!Área_de_impresión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Guillermo Tobon Gonzalez</dc:creator>
  <cp:lastModifiedBy>Maria Jimena Castaño Zuluaga</cp:lastModifiedBy>
  <cp:lastPrinted>2019-01-02T15:44:33Z</cp:lastPrinted>
  <dcterms:created xsi:type="dcterms:W3CDTF">2018-01-29T14:53:07Z</dcterms:created>
  <dcterms:modified xsi:type="dcterms:W3CDTF">2019-01-31T20:02:58Z</dcterms:modified>
</cp:coreProperties>
</file>