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defaultThemeVersion="166925"/>
  <mc:AlternateContent xmlns:mc="http://schemas.openxmlformats.org/markup-compatibility/2006">
    <mc:Choice Requires="x15">
      <x15ac:absPath xmlns:x15ac="http://schemas.microsoft.com/office/spreadsheetml/2010/11/ac" url="https://365uact-my.sharepoint.com/personal/gloria_serna_renovacionterritorio_gov_co/Documents/Documentos/Plan acción/2023/"/>
    </mc:Choice>
  </mc:AlternateContent>
  <xr:revisionPtr revIDLastSave="105" documentId="10_ncr:8000_{214C1130-47B3-46E8-A701-BBFA052A701D}" xr6:coauthVersionLast="47" xr6:coauthVersionMax="47" xr10:uidLastSave="{50CB1645-655E-449B-AC3B-66284DBFC0D8}"/>
  <workbookProtection workbookAlgorithmName="SHA-512" workbookHashValue="TMIdpRhTGrybvz7U9XRh44PPxLwsm4JKH4Yrml7GmeSQztbgXQyRHT/etlm3eyV0SuaQcGhe4+RwsWPxt9HZQg==" workbookSaltValue="Kcy/dD7OH6wIfw06eJWhHQ==" workbookSpinCount="100000" lockStructure="1"/>
  <bookViews>
    <workbookView xWindow="-120" yWindow="-120" windowWidth="29040" windowHeight="15840" xr2:uid="{00000000-000D-0000-FFFF-FFFF00000000}"/>
  </bookViews>
  <sheets>
    <sheet name="PAI 2023" sheetId="1" r:id="rId1"/>
    <sheet name="PAI Control de versiones" sheetId="2" r:id="rId2"/>
  </sheets>
  <externalReferences>
    <externalReference r:id="rId3"/>
  </externalReferences>
  <definedNames>
    <definedName name="_xlnm._FilterDatabase" localSheetId="0" hidden="1">'PAI 2023'!$A$21:$WZY$76</definedName>
    <definedName name="_xlnm.Print_Area" localSheetId="0">'PAI 2023'!$A$1:$BC$83</definedName>
    <definedName name="productoe">'[1]No eliminar'!$C$33:$C$57</definedName>
    <definedName name="_xlnm.Print_Titles" localSheetId="0">'PAI 2023'!$19:$21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8" i="1" l="1"/>
  <c r="AA28" i="1"/>
  <c r="U51" i="1" l="1"/>
  <c r="U50" i="1"/>
  <c r="U49" i="1"/>
  <c r="U48" i="1"/>
  <c r="U47" i="1"/>
  <c r="AM29" i="1"/>
  <c r="AV38" i="1" l="1"/>
  <c r="AM28" i="1" l="1"/>
  <c r="AI28" i="1"/>
  <c r="BC78" i="1" l="1"/>
  <c r="BC82" i="1" s="1"/>
  <c r="BB78" i="1"/>
  <c r="BB82" i="1" s="1"/>
  <c r="BA78" i="1"/>
  <c r="AZ78" i="1"/>
  <c r="AY78" i="1"/>
  <c r="AY82" i="1" s="1"/>
  <c r="AX78" i="1"/>
  <c r="AX82" i="1" s="1"/>
  <c r="AW78" i="1"/>
  <c r="AW82" i="1" s="1"/>
  <c r="AW83" i="1" s="1"/>
  <c r="AV78" i="1"/>
  <c r="AV82" i="1" s="1"/>
  <c r="AU78" i="1"/>
  <c r="AU82" i="1" s="1"/>
  <c r="AU83" i="1" l="1"/>
  <c r="AX83" i="1"/>
</calcChain>
</file>

<file path=xl/sharedStrings.xml><?xml version="1.0" encoding="utf-8"?>
<sst xmlns="http://schemas.openxmlformats.org/spreadsheetml/2006/main" count="649" uniqueCount="304">
  <si>
    <t>PLAN DE ACCIÓN INSTICIONAL 2023</t>
  </si>
  <si>
    <t>DIRECCIONAMIENTO ESTRATÉGICO</t>
  </si>
  <si>
    <t>OFICINA DE PLANEACIÓN</t>
  </si>
  <si>
    <t>CÓDIGO: FM-PS-DE-04</t>
  </si>
  <si>
    <t>VERSIÓN: 04</t>
  </si>
  <si>
    <t>FECHA DE PUBLICACIÓN: 30-08-2023</t>
  </si>
  <si>
    <t>Título del documento:</t>
  </si>
  <si>
    <t>Plan de Acción Institucional  - PAI</t>
  </si>
  <si>
    <t>Código</t>
  </si>
  <si>
    <t>FM-PS-DE-04</t>
  </si>
  <si>
    <t>Descripción</t>
  </si>
  <si>
    <t xml:space="preserve">El Plan de Acción Institucional Integrado (PAI) 202X es la herramienta de gestión que busca orientar estratégicamente el logro de las metas y objetivos institucionales de la vigencia. </t>
  </si>
  <si>
    <t>Normatividad Aplicable:</t>
  </si>
  <si>
    <t>A partir de lo dispuesto en la Ley 152 de 1994, Ley 1474 de 2011, Decreto 2482 de 2012, Ley 1757 de 2015, Decreto 1499 de 2017 y Decreto 612 de 2018, que determinan las directrices frente a la  formulación, planeación, ejecución y seguimiento a la gestión, publicación del plan de acción y la integración de la planeación y la gestión</t>
  </si>
  <si>
    <t>Aprobación inicial</t>
  </si>
  <si>
    <t>Integralidad MIPG:</t>
  </si>
  <si>
    <t>En coherencia con los lineamientos del Modelo Integrado de Planeación y Gestión - MIPG, se integran los planes institucionales y estratégicos; según dispone el Decreto1499 de 2017 y el artículo 74 de la Ley 1474 de 2011</t>
  </si>
  <si>
    <t>Fecha de Publicación</t>
  </si>
  <si>
    <t>Área responsable:</t>
  </si>
  <si>
    <t>Oficina de Planeación de ART</t>
  </si>
  <si>
    <t>Periodicidad de segumiento:</t>
  </si>
  <si>
    <t>Trimestral</t>
  </si>
  <si>
    <t>Alineación Estrategica Institucional</t>
  </si>
  <si>
    <t>Programación y seguimiento de acciones estrategicas institucionales</t>
  </si>
  <si>
    <t>ARTICULACIÓN CON PLAN NACIONAL DE DESARROLLO</t>
  </si>
  <si>
    <t>OBJETIVOS DE DESARROLLO SOSTENIBLE - ODS</t>
  </si>
  <si>
    <t>DERECHOS HUMANOS (DDHH)</t>
  </si>
  <si>
    <t>ARTICULACIÓN CON PLAN MARCO DE IMPLEMENTACIÓN PMI</t>
  </si>
  <si>
    <t>ARTICULACIÓN CON PLANES NACIONALES SECTORIALES</t>
  </si>
  <si>
    <t>DIMENSIÓN MIPG</t>
  </si>
  <si>
    <t>PLAN INSTITUCIONAL INTEGRADO</t>
  </si>
  <si>
    <t>OBJETIVOS ESTRATÉGICOS</t>
  </si>
  <si>
    <t>PRODUCTO ESTRATEGICO</t>
  </si>
  <si>
    <t>Es META CUATRIENIO
SI/NO</t>
  </si>
  <si>
    <t>Está ALINEADO AL PLAN ESTRATEGICO SECTORIAL
SI/NO</t>
  </si>
  <si>
    <t>Frecuencia de medición</t>
  </si>
  <si>
    <t xml:space="preserve">META CUATRIENIO
</t>
  </si>
  <si>
    <t>ACTIVIDADES ESTRATEGICAS RELACIONADAS CON EL CUMPLIMIENTO DE LA META</t>
  </si>
  <si>
    <t>Tiempo de ejecución</t>
  </si>
  <si>
    <t>RESPONSABLE</t>
  </si>
  <si>
    <t>PROGRAMACIÓN DE META EN LA VIGENCIA</t>
  </si>
  <si>
    <t xml:space="preserve">FUENTES  DE FINANCIACION </t>
  </si>
  <si>
    <t>FECHA DE INICIO</t>
  </si>
  <si>
    <t>FECHA FINALIZACIÓN</t>
  </si>
  <si>
    <t>TRIM I</t>
  </si>
  <si>
    <t>TRIM II</t>
  </si>
  <si>
    <t>TRIM III</t>
  </si>
  <si>
    <t>TRIM IV</t>
  </si>
  <si>
    <t>TOTAL VIGENCIA</t>
  </si>
  <si>
    <t>Derecho fundamental que se garantiza</t>
  </si>
  <si>
    <t>Orden</t>
  </si>
  <si>
    <t>Meta enero-junio</t>
  </si>
  <si>
    <t>Meta julio-diciembre</t>
  </si>
  <si>
    <t>Implementación</t>
  </si>
  <si>
    <t>Reporte</t>
  </si>
  <si>
    <t>PROG</t>
  </si>
  <si>
    <t>% DE PROG</t>
  </si>
  <si>
    <t>EJEC</t>
  </si>
  <si>
    <t>% DE EJEC</t>
  </si>
  <si>
    <t>Funcionamiento</t>
  </si>
  <si>
    <t>Inversión</t>
  </si>
  <si>
    <t>Necesidades de Contratación PGN ART
(asociados al indicador y meta)</t>
  </si>
  <si>
    <t>Necesidades de Contratación FCP
(asociados al indicador y meta)</t>
  </si>
  <si>
    <t>Funcionamiento / Apoyo Transversal / Operador Logístico</t>
  </si>
  <si>
    <t>Transformación territorial para la vida, la Paz Total y el cierre de brechas.</t>
  </si>
  <si>
    <t>Fortalecer la articulación entre los sectores público, privado, la cooperación internacional, actores sociales y comunitarios, academia y otros aliados estratégicos para la implementación de las iniciativas PATR, los planes nacionales sectoriales y otros programas de la oferta pública en cumplimiento con el PMI y para la transformación con base en el cierre de brechas de los territorios PDET, PNIS y otros mayormente afectados por la violencia y la presencia de cultivos de coca, amapola y marihuana.</t>
  </si>
  <si>
    <t>Articular con las entidades competentes la elaboracion e implementación de un Plan de Fortalecimiento de capacidades territoriales en el marco de un nuevo modelo de relacionamiento con las comunidades a partir de la participación incidente y los enfoques diferenciales con entidades sectoriales y territoriales.</t>
  </si>
  <si>
    <t>Articular la estructuración y ejecución de proyectos para la transformación territorial, que  permitan el cierre de brechas de los territorios PDET, PNIS y territorios mayormente afectados por la violencia y con presencia de cultivos de coca, amapola y/ o marihuana; con la participación incidente de las comunidades y enfoques diferenciados, en todo el ciclo de los proyectos.</t>
  </si>
  <si>
    <t>Orientar la toma de decisiones para la implementación de los PDET y el cierre de brechas, a partir de información estratégica y análisis prospectivos de la Central de Información PDET.</t>
  </si>
  <si>
    <t>Componentes tecnológicos de la Central de Información desarrollados y en funcionamiento</t>
  </si>
  <si>
    <t>Sistema de Información PDET implementado.</t>
  </si>
  <si>
    <t>Semestral</t>
  </si>
  <si>
    <t>Aplicar el ciclo de vida de Software (levantamiento de requerimientos, desarrollo, pruebas y puesta en producción) a cada uno de los evolutivos  y componentes existentes de la plataforma tecnológica.</t>
  </si>
  <si>
    <t>DIPRO</t>
  </si>
  <si>
    <t>Herramientas de análisis prospectivo elaboradas</t>
  </si>
  <si>
    <t xml:space="preserve">Número de herramientas de análisis prospectivo elaboradas </t>
  </si>
  <si>
    <t>Anual</t>
  </si>
  <si>
    <t>Definir el alcance del análisis prospectivo (temático o geográfico), realizar proyecciones y seguimiento de los indicadores a partir de la metodología definida teniendo en cuenta los referentes estratégicos planteados en el Plan de Desarrollo o en otros instrumentos de planeación con el objetivo de definir estrategias y actividades que permitirán cumplir con las metas y objetivos establecidos para los PDET. Finalmente, publicar los resultados según la herramienta de análisis definida.</t>
  </si>
  <si>
    <t>Batería de Indicadores estratégicos para el cierre de brechas socioeconómicas con información de seguimiento actualizada</t>
  </si>
  <si>
    <t>% de indicadores estratégicos para el cierre de brechas monitoreados</t>
  </si>
  <si>
    <t>Informes de seguimiento realizados</t>
  </si>
  <si>
    <t>Número de informes de seguimiento subregionales publicados</t>
  </si>
  <si>
    <t>Actualizar la información y generación de reportes en el tablero de indicadores PATR en Central de Información. Así mismo, elaboración de informes de seguimiento que permitan evidenciar avances en la implementación y el cierre de brechas.</t>
  </si>
  <si>
    <t>Evaluaciones temáticas realizadas</t>
  </si>
  <si>
    <t>Número de evaluaciones tématicas realizadas</t>
  </si>
  <si>
    <t>Construir y validar la agenda de evaluaciones considerando los recursos disponibles y datos existentes para su desarrollo, para determinar el alcance y la metodología y desarrollar la evaluación y realizar espacios de socialización de los resultados obtenidos, con los diferentes actores interesados a partir de la publicación y difusión en los canales definidos para tal fin.</t>
  </si>
  <si>
    <t>Proyectos PDET priorizados, monitoreados a través del esquema de acompañamiento</t>
  </si>
  <si>
    <t xml:space="preserve">% de proyectos priorizados monitoreados </t>
  </si>
  <si>
    <t>Mensual</t>
  </si>
  <si>
    <t>Monitorear los proyectos de inversión Estructurados, así como los proyectos con recursos aprobados a través de las distintas fuentes movilizadoras de los PDET, recopilando información con la cual se pueda identificar situaciones no deseadas, con el fin de definir rutas de gestión para mejorar la oportunidad del flujo de información y el buen desempeño de los proyectos. 
(se debe realizar trabajo subregional para la identificación, validación y gestión de los proyectos de inversión)</t>
  </si>
  <si>
    <t>DIPRO, DPGI, DEEP</t>
  </si>
  <si>
    <t>Iniciativas PATR con medición de avance en su implementación</t>
  </si>
  <si>
    <t>% de iniciativas priorizadas con medición de avance</t>
  </si>
  <si>
    <t>Sustitución de ingresos y reconversión productiva gradual en territorios con presencia de cultivos de coca, amapola y/o marihuana</t>
  </si>
  <si>
    <t>Cumplir los compromisos adquiridos por el Estado con las comunidades en el marco del Acuerdo de paz del 2016, punto 4.1, Programa Nacional Integral de Sustitución de Cultivos de Uso Ilícito.</t>
  </si>
  <si>
    <t>Producir información estratégica para la toma de decisiones.</t>
  </si>
  <si>
    <t>Generar ingresos a través de la agroindustrialización comunitaria y otras economías productivas</t>
  </si>
  <si>
    <t>Generar ingresos a través del uso y aprovechamiento sostenible de la biodiversidad</t>
  </si>
  <si>
    <t>Avanzar en la reconversión productiva territorial y la sustitución de ingresos de hogares en los territorios con presencia de cultivos de coca, marihuana gro amapola.</t>
  </si>
  <si>
    <t>Participacion incidente y fortalecimiento de capacidades comunitarias</t>
  </si>
  <si>
    <t>Revisar y actualizar los 16 PATR a partir de la implementación de una metodología de participación incidente, enfoque diferencial y ciclo de vida que impacte el cierre de brechas.</t>
  </si>
  <si>
    <t>Fortalecer redes y procesos organizativos comunitarios en el marco del fomento de escenarios de reconciliación, convivencia, interlocución interinstitucional, diálogo social y prevención de la estigmatización de las comunidades con enfoques diferenciales en los territorios PDET, PNIS, y otros mayormente afectados por la violencia y la presencia de cultivos de coca, amapola y/o marihuana, contribuyendo con la participación incidente.</t>
  </si>
  <si>
    <t xml:space="preserve">Gestión del cambio encaminado a la territorialización del Talento Humano de la ART. </t>
  </si>
  <si>
    <t>Implementar  procesos de inducción y reinducción para los nuevos y actuales servidores públicos de la ART orientado a interiorizar el ejercicio de sus funciones en el marco de la política instituida.</t>
  </si>
  <si>
    <t>Elaborar un proyecto de formalización laboral de la ART a través de una planta temporal, para presentarse al DAFP, para luego transformase en planta definitiva.</t>
  </si>
  <si>
    <t>Realizar  un ajuste institucional de la ART conforme a las nuevas políticas del gobierno nacional, de la Paz Total y Colombia Potencia Mundial de la Vida con el propósito central de lograr la estabilidad y la territorialización del talento humano de la ART.</t>
  </si>
  <si>
    <t>Garantizar una gestión efectiva que responda a las necesidades de los usuarios y/o ciudadanos internos y externos con altos estándares de calidad</t>
  </si>
  <si>
    <t>FECHA DE PUBLICACIÓN: 
30-08-2023</t>
  </si>
  <si>
    <t>Control de versiones Plan de Acción Institucional</t>
  </si>
  <si>
    <t>Fecha de aprobación del cambio(s)</t>
  </si>
  <si>
    <t>Descripción del cambio realizado</t>
  </si>
  <si>
    <t>Versión</t>
  </si>
  <si>
    <t>Fecha de Publicación Versiones actualizadas</t>
  </si>
  <si>
    <t>Aprobación versión inicial del documento</t>
  </si>
  <si>
    <t>Meta Total 2023</t>
  </si>
  <si>
    <t xml:space="preserve">INDICADOR 2023
</t>
  </si>
  <si>
    <t>LINEA BASE 2022
(Si Aplica)</t>
  </si>
  <si>
    <t>ND</t>
  </si>
  <si>
    <t>Contratos por Prestación de Servicios / viáticos, tiquetes</t>
  </si>
  <si>
    <t>Contratos por Prestación de Servicios</t>
  </si>
  <si>
    <t xml:space="preserve">  $                      - </t>
  </si>
  <si>
    <t xml:space="preserve">INVERSION DIRECTA - CPS Y OTROS-VIATICOS Y TIQUETES </t>
  </si>
  <si>
    <t>PGN - BOLSA PAZ - FCP 2023</t>
  </si>
  <si>
    <t>PGN - BOLSA PAZ - FCP DSCI 2023</t>
  </si>
  <si>
    <t>SI</t>
  </si>
  <si>
    <t>NO</t>
  </si>
  <si>
    <t>1. Ordenamiento del Territorio alrededor del agua y Justicia Social (Paz Total)
2. Seguridad humana y justicia social
3. Derecho Humano a la Alimentación                                                                                                                                                                                                                                                                                                              
4. lnternacionalización, trasformación productiva para la vida y acción climática.
5. Convergencia  regional. 
Colombia, sociedad para la Vida. Actores diferenciales para el cambio.</t>
  </si>
  <si>
    <t>ODS: 1, 2, 3, 4, 6, 7, 8, 9, 10, 11, 12, 13, 14, 15, 16</t>
  </si>
  <si>
    <t>1.Conectividad, 2.Electrificación, 
3. Comercialización, 
4. Generación de ingresos, 5. Formalización de la propiedad, 
6.Asociatividad, 
7. Vías terciarias,
8.Riego y drenaje
9.Derecho a la alimentacion, 
10. Asistencia técnica e investigación.
11. Agua Potable y Saneamiento Básico Rural.
12. Mejoramiento de vivienda.
13. Protección social y garantía de derechos.
14. Salud rural
15. Educacion rural.
16. Zonificacion ambiental.</t>
  </si>
  <si>
    <t>Seguridad digital</t>
  </si>
  <si>
    <t>Gobierno digital</t>
  </si>
  <si>
    <t>% Actividades realizadas según Plan de Seguridad y Privacidad de la Información para 2023</t>
  </si>
  <si>
    <t>% Actividades  realizadas del plan de tratamiento de riesgos</t>
  </si>
  <si>
    <t>% Proyectos ejecutados 2023 TI</t>
  </si>
  <si>
    <t># Sellos de excelencia Otorgados por Gobierno Digital</t>
  </si>
  <si>
    <t>OTI</t>
  </si>
  <si>
    <t>Paz Total. 1. Ordenamiento del Territorio alrededor del agua y Justicia Ambiental
2. Seguridad humana y justicia social
3. Derecho Humano a la Alimentación
4. lnternacionalización, trasformación productiva para la vida y acción climática.
5. Convergencia  regional. Colombia, sociedad para la Vida. Actores diferenciales para el cambio.</t>
  </si>
  <si>
    <t>Planes Nacionales Sectoriales de: 1. Conectividad, 2. Electrificación,  3. Comercialización, 4. Generación de ingresos, 5. Formalización de la propiedad, 6. Asociatividad, 7. Vias terciarias, 8. Riego y drenaje, 9. Derecho Alimentacion, 10. Investigación, 11. Agua Potable y Saneamiento Básico Rural, 12. Mejoramiento de vivienda, 13. Protección social y garantía de derechos, 14. Salud rural, 15. Educacion rural, 16. Zonificacion ambiental.</t>
  </si>
  <si>
    <t>A.422, A.285, A.E.22, A.E.23, A.E.24, A.E.25, AE.26, D.404.</t>
  </si>
  <si>
    <t>ODS: 1, 2, 3, 4, 5, 6, 7, 8, 9, 10, 11, 12, 13, 14, 15, 16, 17</t>
  </si>
  <si>
    <t>Implementar Plan de Seguridad y Privacidad de la Información</t>
  </si>
  <si>
    <t>Implementar del Plan de Tratamiento de Riesgos</t>
  </si>
  <si>
    <t>Implementar Plan Estratégico de Tecnologías de la Información.</t>
  </si>
  <si>
    <t>Implementar del Plan y Uso de Datos Abiertos</t>
  </si>
  <si>
    <t>A.422
A.285
A.E.22
A.E.23
A.E.24
A.E.25
A.E.26
D.404</t>
  </si>
  <si>
    <t>PGN-ART 2023</t>
  </si>
  <si>
    <t xml:space="preserve">1.Prestación de servicios para realizar la mejora continua a Seguridad de la información.
2. Renovación licenciamiento SIEM para analizar, monitorear  amenzas y vulnerabilidades ciberneticas.
3. Analisis de Vulnerabilidades con pruebas de penetración y ethickal Hacking para verificr los contorles de seguridad de la Agencia.
 </t>
  </si>
  <si>
    <t xml:space="preserve"> 1. Prestación de Servicios para la gestion de riesgos de seguridad digital de la Agencia.</t>
  </si>
  <si>
    <t>1. Prestación Servicios Gobierno de TI para la Arquitectura empresarial de la Entidad.
2. Prestación de Servicios soporte y electrico para realziar las labores de la mesa de servicios.
3. Minima Cuantía para la renovación del direccionamiento IPV6 de la Agencia
4. Minima Cuantía para la renovación del software de la Oficina de Comunicaciones de Adobe: 20.000.000
5. Minima Cuantía para la renovación de los Certificados SSL para proteger los sitios WEB de la Agencia.
6. Acuerdo Marco Nube Publica para continuar con la infraestructura de nube de la Agencia.
5. Subasta de 4 servidores nuevos para las regionales por motivos de obsolescencia.
6. Prestación de Servicios de conectividad para el canal de internet y los canales de datos de la Agencia.
7. Renta de Equipos de computo para los colaborades de la Agencia.
8. Soporte y mantenimeinto de los sistemas de información  ORFEO y Synersis.</t>
  </si>
  <si>
    <t xml:space="preserve"> 1.Prestación de Servicios Gobierno de datos de la Agencia. </t>
  </si>
  <si>
    <t>Módulo de inducción y reinducción aplicados a funcionarios de carrera administrativa.</t>
  </si>
  <si>
    <t>Proyecto de formalización laboral de la ART a través de una planta temporal.</t>
  </si>
  <si>
    <t>Proyecto de ajuste institucional elaborado.</t>
  </si>
  <si>
    <t>Decreto de ajuste institucional expedido</t>
  </si>
  <si>
    <t>% de funcionarios con inducción y reinducción</t>
  </si>
  <si>
    <t>Proyecto de formalización laboral de la ART a través de planta temporal presentado a la Función Pública</t>
  </si>
  <si>
    <t>1. Elaboración  de plan de inducción y reinducción
2. Elaboración del cronograma
3. Ejecución de actividades de inducción y reinducción</t>
  </si>
  <si>
    <t>1.Elaboración del plan de trabajo
2. Cronograma de trabajo con las áreas
3.Elaboración de estudio técnico
4. Entrega de informe para implementación</t>
  </si>
  <si>
    <t>1.Etapa pre contractual para consultoria de diseño y desarrollo de ajuste institucional
2. Ejecución contractual para consultoria de diseño y desarrollo de ajuste institucional
3. Presentación proyecto ajuste institucional</t>
  </si>
  <si>
    <t>1. Presentación Decreto de ajuste institucional ante Secretaria General y Dirección General</t>
  </si>
  <si>
    <t>Secretaría General</t>
  </si>
  <si>
    <t>Proyecto de ajuste institucional   presentado y aprobado por el Consejo Directivo</t>
  </si>
  <si>
    <t>PROGRAMACIÓN META 2023</t>
  </si>
  <si>
    <t>Familias con Plan de Atención Inmediata Familiar (PAI) implementado.</t>
  </si>
  <si>
    <t>Familias con la totalidad de transferencias monetarias por concepto de  Asistencia Alimentaria Inmediata (AAI)</t>
  </si>
  <si>
    <t>Familias con proyectos de Autosostenimiento y Seguridad Alimentaria (AySA) contratado</t>
  </si>
  <si>
    <t>Familias con servicio de Asistencia Técnica Integral (ATI) contratado</t>
  </si>
  <si>
    <t>Familias con Proyectos Productivos de Ciclo Corto (PPCC) contratado</t>
  </si>
  <si>
    <t>Familias con Proyectos Productivos de Ciclo Largo (PPCL) contratado</t>
  </si>
  <si>
    <t>Ex recolectores de cultivos de coca con Asistencia Inmediata contratada</t>
  </si>
  <si>
    <t>Iniciativas de los  Planes Integrales Municipales y Comunitarios de Sustitución y Desarrollo Alternativo activadas</t>
  </si>
  <si>
    <t>Informes de línea base (diagnóstico) subregional elaborados</t>
  </si>
  <si>
    <t xml:space="preserve"> Informes de monitoreo y evaluación  regional elaborados</t>
  </si>
  <si>
    <t>Informes de seguimiento regional elaborados</t>
  </si>
  <si>
    <t>Empresas de los sectores agroindustrial, secundario y terciario fortalecidas</t>
  </si>
  <si>
    <t>Empresas de los sectores agroindustrial, secundario y terciario creadas</t>
  </si>
  <si>
    <t>Negocios verdes fortalecidos en zonas de interés ambiental</t>
  </si>
  <si>
    <t>Negocios verdes creados en zonas de interés ambiental</t>
  </si>
  <si>
    <t>Municipios con programas de sustitución de cultivos, reconversión productiva y negocios verdes.</t>
  </si>
  <si>
    <t>Hogares con ingresos económicos lícitos.</t>
  </si>
  <si>
    <t>Porcentaje de familias vinculadas al PNIS con la totalidad de los componentes del Plan de Atención Inmediata Familiar implementados</t>
  </si>
  <si>
    <t>0.5%</t>
  </si>
  <si>
    <t xml:space="preserve">Número de familias vinculadas al PNIS con la totalidad de las transferencias monetarias del componente Asistencia Alimentaria Inmediata (AAI) realizados. </t>
  </si>
  <si>
    <t>Número de familias vinculadas al PNIS con la totalidad del componente Autosostenimiento y Seguridad Alimentaria (AySA) contratado.</t>
  </si>
  <si>
    <t>Número de familias vinculadas al PNIS con la totalidad del componente Asistencia Técnica Integral (ATI) contratado.</t>
  </si>
  <si>
    <t xml:space="preserve">Número de familias vinculadas al PNIS con la totalidad del componente Proyecto Productivo de Ciclo Corto (PPCC) contratado. </t>
  </si>
  <si>
    <t xml:space="preserve">Número de familias vinculadas al PNIS con la totalidad del componente Proyecto Productivo de Ciclo Largo (PPCL) contratado. </t>
  </si>
  <si>
    <t>Número de ex recolectores de cultivos de coca con asistencia inmediata contratada</t>
  </si>
  <si>
    <t>Porcentaje de iniciativas PISDA activadas 
(Recibimos del gobierno anterior 2,256 iniciativas que al momento no tienen estudio de viabilidad, dando alcance a esta situación, el número de iniciativas puede disminuir)</t>
  </si>
  <si>
    <t>Número de líneas base (diagnósticos) de territorios con presencia de cultivos de coca, amapola y/o marihuana</t>
  </si>
  <si>
    <t>Número de informes de monitoreo y evaluación de los territorios con presencia de cultivos de coca, amapola y/o marihuana.</t>
  </si>
  <si>
    <t>Número de informes de seguimiento a la operación de los programas de reconversión productiva y PNIS.</t>
  </si>
  <si>
    <t>Número de empresas de los sectores agroindustrial, secundario y terciario fortalecidas en territorios con presencia de cultivos de coca, amapola y/o marihuana.</t>
  </si>
  <si>
    <t>Número de empresas de los sectores agroindustrial, secundario y terciario creadas por las comunidades en territorios con presencia de cultivos de coca, amapola y/o marihuana.</t>
  </si>
  <si>
    <t>Número de empresas de negocios verdes fortalecidas en zonas de interés ambiental con presencia de cultivos de coca, amapola y/o marihuana.</t>
  </si>
  <si>
    <t>Número de empresas de negocios verdes creadas en zonas de interés ambiental con presencia de cultivos de coca, amapola y/o marihuana.</t>
  </si>
  <si>
    <t>Porcentaje de municipios con presencia de cultivos de coca, amapola y/o marihuana con implementación de programas de sustitución de cultivos, reconversión productiva y negocios verdes</t>
  </si>
  <si>
    <t xml:space="preserve">Porcentaje de ingresos económicos de los hogares provenientes de actividades diferentes al uso ilícito de cultivos de coca, amapola y/o marihuana.  </t>
  </si>
  <si>
    <t xml:space="preserve">Anual </t>
  </si>
  <si>
    <t>(I) Diagnosticar el número de familias vinculadas al PNIS con componentes pendientes por implementar del Plan de Atención Inmediata familiar.
(II) Actualizar los lineamientos metodológicos del PNIS para la operación del Plan de Atención Inmediata Familiar con enfoques étnico, etáreo, de género, territorial y de derechos humanos.
(III) Contratar la operación de los componentes del Plan de Atención Inmediata Familiar
(IV) Realizar seguimiento técnico y financiero a la operación del Plan de Atención Inmediata Familiar
(V) Liquidar contratos asociados a la operación de los componentes del Plan de Atención Inmediata Familiar
(VI) Monitorear resultados asociados a la implementación del Plan de Atención Inmediata Familiar</t>
  </si>
  <si>
    <t>DSCI</t>
  </si>
  <si>
    <t>(I) Diagnosticar el número de familias vinculadas al PNIS con transferencias monetarias pendientes como parte del componente Asistencia Alimentaria Inmediata.
(II) Ordenar transferencias monetarias a las familias con pagos pendientes del componente Asistencia Alimentaria Inmediata.
(III) Monitorear resultados asociados a la implementación del componente Asistencia Alimentaria Inmediata.</t>
  </si>
  <si>
    <t>(I) Diagnosticar el número de familias vinculadas al PNIS pendientes de recibir el componente Autosostenimiento y Seguridad Alimentaria de manera completa o parcial.
(II) Actualizar los lineamientos metodológicos del PNIS para la operación del componente con enfoques étnico, etáreo, de género, territorial y de derechos humanos.
(III) Contratar la operación del componente Autosostenimiento y Seguridad Alimentarial.
(IV) Realizar seguimiento técnico y financiero a la operación del componente Autosostenimiento y Seguridad Alimentaria.
(V) Monitorear resultados asociados a la implementación del componente Autosostenimiento y Seguridad Alimentaria.</t>
  </si>
  <si>
    <t>(I) Diagnosticar el número de familias vinculadas al PNIS pendientes de recibir el componente Asistencia Técnica Integral de manera completa o parcial.
(II) Actualizar los lineamientos metodológicos del PNIS para la operación del componente con enfoques étnico, etáreo, de género, territorial y de derechos humanos.
(III) Contratar la operación del componente Asistencia Técnica Integral.
(IV) Realizar seguimiento técnico y financiero a la operación del componente Asistencia Técnica Integral
(V) Monitorear resultados asociados a la implementación del componente Asistencia Técnica Integral.</t>
  </si>
  <si>
    <t>(I) Diagnosticar el número de familias vinculadas al PNIS pendientes de recibir el componente Proyecto Productivo de Ciclo Corto de manera completa o parcial.
(II) Actualizar los lineamientos metodológicos del PNIS para la operación del componente con enfoques étnico, etáreo, de género y territorial.
(III) Contratar la operación del componente Proyecto Productivo de Ciclo Corto.
(IV) Realizar seguimiento técnico y financiero a la operación del componente Proyecto Productivo de Ciclo Corto.
(V) Monitorear resultados asociados a la implementación del componente Proyectos Productivos de Ciclo Corto.</t>
  </si>
  <si>
    <t>(I) Diagnosticar el número de familias vinculadas al PNIS pendientes de recibir el componente Proyecto Productivo de Ciclo Largo de manera completa o parcial.
(II) Actualizar los lineamientos metodológicos del PNIS para la operación del componente con enfoques étnico, etáreo, de género, territorial y derechos humanos.
(III) Contratar la operación del componente Proyecto Productivo de Ciclo Largo.
(IV) Realizar seguimiento técnico y financiero a la operación del componente Proyecto Productivo de Ciclo Largo.
(V) Monitorear resultados asociados a la implementación del componente Proyectos Productivos de Ciclo Largo.</t>
  </si>
  <si>
    <t>(I) Diagnosticar el número de ex recolectores de cultivos de coca vinculados al PNIS pendientes de recibir el componente Asistencia Inmediata de manera completa o parcial.
(II) Actualizar los lineamientos metodológicos del PNIS para la operación del componente con enfoques étnico, etáreo, de género, territorial y derechos humanos.
(III) Contratar la operación del componente Asistencia Inmediata a ex recolectores.
(IV) Realizar seguimiento técnico y financiero a la operación del componente Asistencia Inmediata a ex recolectores
(V) Monitorear resultados asociados a la implementación del componente Asistencia Inmediata a ex recolectore</t>
  </si>
  <si>
    <t xml:space="preserve">(I) Rediseñar el modelo operativo de la estrategia nación-territorio para la activación de iniciativas PISDA de no coincidencia PDET.
(II) Gestionar la oferta de programas y recursos de los sectores público, privado y de cooperación internacional para la estructuración, ejecución y evaluación de las iniciativas PISDA de no coincidencia PDET.
(III) Financiar pequeñas obras asociadas a iniciativas PISDA.
(III) Realizar seguimiento a la implementación de la estrategia nación-territoio para la activación de iniciativas PISDA de coincidencia PDET e iniciativas PISDA de no coincidencia PDET. </t>
  </si>
  <si>
    <t>DSCI, DEEP; DPGI; DIPRO</t>
  </si>
  <si>
    <t> </t>
  </si>
  <si>
    <t>(I) Diseñar lineamientos para la elaboración de la linea base (diagnósitco)
(II) Contratar la elaboración de las lineas base (diagnóstico)
(III) Analizar y procesar información recolectada.</t>
  </si>
  <si>
    <t>(I) Diseñar lineamientos para el proceso de seguimiento
(II) Contratar procesos de seguimiento
(III) Analizar y procesar información recolectada.</t>
  </si>
  <si>
    <t>(I) Diseñar lineamientos para el proceso de monitoreo
(II) Contratar procesos de monitoreo.
(III) Analizar y procesar información recolectada.</t>
  </si>
  <si>
    <t xml:space="preserve">(I) Realizar estudios de factibilidad agropecuaria y viabilidad económica
(II) Formular estrategia para el fortalecimiento del tejido social que incopore los enfoques étnico, etáreo, de género, territorial y de derechos humanos.
(III) Construir participativamente planes de fortalecimiento de empresas de los sectores agroindustrial, secundario y terciario.
(IV) Alianzas para el establecimiento de lineas de crédito blando para las siembras y el sostenimiento de los cultivos alternativos. 
(V) Implementar plan de fortalecimiento. </t>
  </si>
  <si>
    <t>(I) Realizar estudios de factibilidad agropecuaria y viabilidad económica
(II) Realizar línea base de productos compatibles o endémicos al territorio.
(III) Formular estrategia para el fortalecimiento del tejido social que incopore los enfoques étnico, etáreo, de género, territorial y derechos humanos.
(IV) Adelantar investigaciones y pilotajes sobre usos alternativos de la coca, amapola, marihuana y otros productos compatibles o endémicos al territorio.
(V) Alianzas para el establecimiento de lineas de crédito blando para las siembras y el sostenimiento de los cultivos alternativos. 
(VI) Construir participativamente planes de negocios con enfoques étnico, etáreo, de género, territorial y de derechos humanos para la creación de empresas de los sectores agroindustrial, secundario y terciario.
(VII) Avanzar en la implementación de los planes de negocios para la empresas de los sectores
(VIII) Dotar empresas con infrestructura productiva.
(IX) Financiación de pequeñas obras de infraestructura comunitaria.
(IX) Formalizar empresas de los sectores agroindustrial, secundario y terciario
(X) Implementar alianzas y estrategias de comercialización</t>
  </si>
  <si>
    <t xml:space="preserve">(I) Realizar estudios de factibilidad de negocios verdes
(II) Formular estrategia para el fortalecimiento del tejido social que incopore los enfoques étnico, etáreo, de género, territorial y de derechos humanos.
(III) Alianzas para el establecimiento de lineas de crédito blando para el uso y aprovechamiento sostenible de la biodiversidad
(IV) Construir participativamente planes de fortalecimiento de empresas de negocios verdes
(IV) Implementar plan de fortalecimiento. </t>
  </si>
  <si>
    <t>(I) Realizar estudios de factibilidad de negocios verdes
(II) Realizar línea base de actividades compatibles con el uso y aprovechamiento sostenible de las zonas de interés ambiental
(III) Formular estrategia para el fortalecimiento del tejido social que incopore los enfoques étnico, etáreo, de género, territorial y de derechos humanos.
(IV) Adelantar investigaciones y pilotajes sobre el uso y aprovechamiento sostenible de las zonas de interés ambiental
(V) Alianzas para el establecimiento de lineas de crédito blando para el uso y aprovechamiento sostenible de la biodiversidad
(V) Construir participativamente planes de negocios con enfoques étnico, etáreo, de género, territorial y derechos humanos para la creación de empresas de negocios verdes.
(VI) Avanzar en la implementación de los planes de negocios para la creación de empresas verdes
(VIII) Financiar pequeñas obras de infraestructura comunitaria.
(VII) Implementar alianzas y estrategias de comercialización</t>
  </si>
  <si>
    <t>(I) Focalizar municipios con presencia de cultivos de coca, amapola y/o marihuana para la implementación de programas de reconversión productiva.
(II) Diseñar participativamente el programa de reconversión productiva con enfoques étnico, etáreo, de género, territorial y derechos humanos
(III) Socializar el programa diseñado de reconversión productiva.
(IV) Concertar el programa con comunidades étnicas
(V) Implementar programa de reconversión productiva
(VI) Socializar avances de la implementación del programa de reconversión productiva.</t>
  </si>
  <si>
    <t>(I) Consolidar linea base a partir de ejercicios diagnósticos regionales.
(II) Procesar información de los monitoreos.</t>
  </si>
  <si>
    <t>2. Seguridad humana y justicia social
4. Internacionalización, transformación productiva para la vida y acción climática
5. Convergencia  regional</t>
  </si>
  <si>
    <t>ODS: 1, 2, 5, 8, 9, 10, 12, 13, 15, 16, 17</t>
  </si>
  <si>
    <t>D.279
D.280
D.G.13
D.281
D.MT.3
D.282
D.G.12
D.287
D.288
D.E.1
D.E.5</t>
  </si>
  <si>
    <t>Planes Nacionales Sectoriales de:
(I) Economía Campesina
(II) Generación de Ingresos
(III) Formalización masiva de la propiedad rural
(IV) Economía solidaria
(V) Conectividad
(VI)  Electrificación
 (VII) Comercialización
 (VIII) Asociatividad
(IX) Vias terciarias
 (X) Riego y drenaje</t>
  </si>
  <si>
    <t>Acumulado de Iniciativas estratégicas con ruta de implementación activada</t>
  </si>
  <si>
    <t xml:space="preserve"># de Iniciativas PATR con ruta de implementación activada </t>
  </si>
  <si>
    <t xml:space="preserve"># de Iniciativas estratégicas PATR con ruta de implementación activada </t>
  </si>
  <si>
    <t># de Iniciativas propias étnicas con ruta de implementación activada</t>
  </si>
  <si>
    <t>1. Estructurar el modelo para la articulación Nación - Territorio  que incluya la participación incidente de las comunidades en las fases de gestión e implementación garantizando la inclusión del enfoque  interseccional.
2. Establecer los espacios de movilización de las iniciativas de acuerdo a los escenarios de gestión para el cierre de brechas, los indicadores del PMI, las estrategias de los PNS y demás actores estratégicos presentes en la articulación garantizando la inclusión del enfoque  interseccional.
3. Desarrollar una ruta de priorización de inversión y seguimiento a la armonización de las iniciativas con el PMI, los PNS y el cierre de brechas garantizando la inclusión del enfoque interseccional.</t>
  </si>
  <si>
    <t>1. Estructurar el modelo para la articulación Nación - Territorio que incluya la participación incidente de las comunidades en las fases de gestión e implementación garantizando la inclusión del enfoque  interseccional.
2. Establecer los espacios de movilización de las iniciativas de acuerdo a los escenarios de gestión para el cierre de brechas, los indicadores del PMI, las estrategias de los PNS y demás actores estratégicos presentes en la articulación garantizando la inclusión del enfoque  interseccional.
3. Desarrollar una ruta de priorización de inversión y seguimiento a la armonización de las iniciativas con el PMI, los PNS y el cierre de brechas garantizando la inclusión del enfoque  interseccional.</t>
  </si>
  <si>
    <t>1. Establecer espacios de relacionamiento interinstitucional a nivel sectorial y de cooperación para socializar los lineamientos operativos y planes de trabajo de los MEC.
2. Desarrollar una estructura para armonizar las iniciativas con los indicadores del PMI para mejorar su cumplimiento por parte de la agencia.
3. Priorizar y gestionar, las iniciativas étnicas que se movilizarán a ruta de implementación activa.</t>
  </si>
  <si>
    <t xml:space="preserve">Recursos gestionados por las fuentes movilizadoras para la financiación y cofinanciación de proyectos en los territorios priorizados </t>
  </si>
  <si>
    <t>% de Recursos aprobados en proyectos para los territorios priorizados según el cupo CONFIS de la vigencia para Obras por Impuestos</t>
  </si>
  <si>
    <t>Recursos de OCAD PAZ aprobados para proyectos en municipios PDET (millones)</t>
  </si>
  <si>
    <t xml:space="preserve"> Recursos de PGN comprometidos para los territorios PDET (millones)</t>
  </si>
  <si>
    <t>Monto de recursos gestionados para la financiación de la implementación PDET</t>
  </si>
  <si>
    <t>Número de acuerdos de gestión de financiamiento, para implementacion PDET</t>
  </si>
  <si>
    <t>1. Banco de Proyectos del mecanismo conformado 
2. Mesas bilaterales con contribuyentes para garantizar la vinculación en proyectos
3. Vinculación de empresarios y contribuyentes para proyectos  por el total del cupo CONFIS</t>
  </si>
  <si>
    <t>1.Realizar Certificados de concordancia ART 
2. Realizar seguimiento de proyectos por medio de Mesas técnicas nacionales y territoriales, Tablero de Control como herramienta de verificación y alertas tempranas en cuanto a la viabilización y cumplimiento de requisitos de ejecución (Corresponde a recursos bienales a ser asignados en 23/24)</t>
  </si>
  <si>
    <t>1. Análisis y caracterización de la oferta PGN vigente 2023 potencial de gestión con los sectores nacionales. 
 2. Alistamiento de insumos y desarrollo de Rondas Sectoriales (mesas de trabajo técnicas) con DNP para la gestión en el incremento y focalización de recursos PDET 2023 dentro del Trazador Construcción de Paz. 
3. Análisis e incidencia de la ejecución presupuestal (comprometidos) para PDET y la municipalización de la inversión, conforme a los reportes y condiciones de la PIIP entregados por DNP.
4. Incidencia con DNP y acompañamiento a las entidades nacionales para el cierre financiero 2023 dentro de la PIIP.</t>
  </si>
  <si>
    <t>1. Identificar los proyectos de inversión del PGN potenciales de alineación con PMI, PNS e iniciativas PDET, así como gestionar con las entidades nacionales, la focalización y marcación, de los recursos  en el trazador construcción paz.
2. Confomar los bancos de proyectos de las opciones del mecanismo de obras por impuestos, así como posicionar el mecanismo con los contribuyentes para ampliar su participación. 
3. Atender las solicitudes de certificaciones de concordancia para los proyectos que se presentan con cargo a la fuente asignación para la paz 
4.Identificar y gestionar nuevas fuentes de financiación para la implementación de los PDET</t>
  </si>
  <si>
    <t>1. Revisión de los insumos para la elaboración de los acuerdos de gestión de financiamiento.
2. Elaboración de los acuerdos.
3. Realizar rondas sectoriales y rondas de negocios para incidir en la gestión de recursos PDET y formalización de acuerdos de gestión de financiamiento.</t>
  </si>
  <si>
    <t xml:space="preserve"> $2.600.000 (millones)</t>
  </si>
  <si>
    <t>$1.095.953 (millones)</t>
  </si>
  <si>
    <t>$2.110.042 (millones)</t>
  </si>
  <si>
    <t>Metodología aprobada para la actualización de los PATR en las 16 Subregiones PDET</t>
  </si>
  <si>
    <t>Revisión y actualización de 16 PATR</t>
  </si>
  <si>
    <t>PATR Revisados y actualizados</t>
  </si>
  <si>
    <t>1. Elaborar el cronograma para la fase de alistamiento.
2. Identificar los actores clave territoriales.
3. Revisar la Hoja de Ruta por cada subregión PDET.
4. Elaborar diagnósticos de avances e implementación de
los PATR por cada subregión PDET.
5. Diseñar la metodología de revisión y actualización de PATR, que incluya un lineamiento para caracterización,delimitación y ajuste de las iniciativas, al igual que el componente pedagógico.
6. Socializar y retroalimentar con las comunidades, la metodología de actualización de los PATR en las 16 subregiones PDET.
7. Ajustar el diseño metodológico de actualización.
8. Elaborar el cronograma de actualización de los PATR.
9. Aprobar el cronograma de actualizacion de los PATR.</t>
  </si>
  <si>
    <t>1.	Taller intersectorial preparatorio
2.	Alistamiento altas instancias étnicas del nivel nacional
3.	Mesas de trabajo con entes de control
4.	Mesas de trabajo con Organizamos de Seguimiento al Acuerdo de Paz
5.	Altas instancias de género nacional
6.	Aprestamiento privados y cooperación internacional
7.	Mesas de trabajo sectoriales: programas, proyectos integradores, inversión y trazador presupuestal. 
8.	Talleres Sectoriales Participación Diálogos: Análisis de Pilares- Estrategias y Categorías- Viabilidad 
9.	Aprestamiento privados y cooperación regional
10.	Reuniones preparatorias con RAE, RAP, CTP`s  Universidades.
11.	Reuniones preparatorias Grupos Motor
12.	Instancias de género regionales
13.	Reuniones alcaldes, gobernadores.
14.	Sesiones de las Instancias interétnicas del MEC para concertar la ruta étnica para la revisión y actualización del PATR.
15.	Mesas de trabajo regionales con la participación de las entidades del nivel nacional para definir planes programas proyectos, techos de trazador presupuestal y oferta pública para la implementación de iniciativas PDET.
16.	Asambleas Comunitarias en Núcleos Veredales
17.	Asambleas municipales Comunitarias
18.	Reuniones preparatorias Grupos Motor Subregional
19.	Reuniones preparatorias Instancias Interétnica MEC Subregional
20.	Asambleas Subregionales Protocolización revisión</t>
  </si>
  <si>
    <t>Plan interinstitucional para el fortalecimiento de capacidades territoriales elaborado y concertado.</t>
  </si>
  <si>
    <t>Espacios de socialización, diálogo y concertación con participación incidente y enfoques diferenciales.</t>
  </si>
  <si>
    <t>Plan interinstitucional de fortalecimiento de capacidades territoriales PDET elaborado y concertado</t>
  </si>
  <si>
    <t># Municipios apoyados con el plan de fortalecimiento Institucional</t>
  </si>
  <si>
    <t># de espacios de socialización, diálogo y concertación entre comunidades e institucionalidad realizados con el apoyo de la ART</t>
  </si>
  <si>
    <t>Consejos para la Transformación Territorial conformados y en funcionamiento.</t>
  </si>
  <si>
    <t>1. Analizar los indicadores de fortalecimiento institucional para los municipios priorizados. 
2. Elaborar la metodología de Fortalecimiento de Capacidades de las Entidades sectoriales y Territoriales, de acuerdo a su competencia, que tengan en cuenta el modelo de relacionamiento con las comunidades a partir de la participación incidente para la socialización y la concertación de proyectos estratégicos e integradores en territorio.
3. Construir de manera articulada, en el marco de las mesas de trabajo, el plan interinstitucional para el fortalecimiento de capacidades de las entidades territoriales.</t>
  </si>
  <si>
    <t xml:space="preserve">1. Identificación acciones estrategicas para implementar en los municipios 
2. Articulación aliados estrategicos para la ejecución de las acciones 
3. Ejecución de acciones para el fortalecimiento institucional
4. Seguimiento a la ejecución de las acciones
5. Medición de capacidades de salida </t>
  </si>
  <si>
    <t>1.  Diseñar la  estrategias para la incidencia de la Mesa comunitaria en los procesos de formulación, ejecución y seguimiento de los  instrumentos de planeación territorial para el fortalecimiento de la participación ciudadana y el control social en los municipios PDET.
2. Definir la metodología para la realización de los espacios de socialización, diálogo y concertación a partir de los planes de trabajo de las Mesas Municipales Comunitarias para la Transformación Territorial.
3.Convocar a los diferentes actores territoriales  para la articulación, diálogo y concertación entre las comunidades y la insitucionalidad local y regional. 
4. Promover la particiapación comunitaria incidente en todo el  ciclo de proyectos con enfoques diferenciales, en el marco del nuevo modelo de relacionamiento para la movilizavión de inicativas  PATR y  transformación territorial.</t>
  </si>
  <si>
    <t>Plan de fortalecimiento para el uso efectivo de mecanismos de control social.</t>
  </si>
  <si>
    <t>Mesas comunitarias municipales y subregionales para la transformación territorial conformadas y en funcionamiento con participación incidente.</t>
  </si>
  <si>
    <t>Estrategia de acompañamiento al programa de "Jóvenes en Paz" en sus componentes de búsqueda activa y corresponsabilidad.</t>
  </si>
  <si>
    <t>% de implementación del Plan de fortalecimiento para el control social en implementación</t>
  </si>
  <si>
    <t># Organizaciones comunitarias participantes en el plan de fortalecimiento de capacidades</t>
  </si>
  <si>
    <t># de espacios para la promoción de la reconciliación, la convivencia, el diálogo social, la solución pacífica de conflictos, la prevención de la estigmatización  y la paz total acompañados y/o apoyados</t>
  </si>
  <si>
    <t>% Estrategia de acompañamiento al programa de "Jóvenes en Paz" en sus componente de búsqueda activa y corresponsabilidad en implementación.</t>
  </si>
  <si>
    <t>1. Caracterizar integralmente las redes y procesos organizativos comunitarios de los territorios.
2. Diseñar estrategias de fortalecimiento de capacidades de liderazgos y organizaciones sociales y comunitarias para el control social.
3. Retroalimentar y validar la estrategia de fortalecimiento de capacidades para el control social.
4. Implementar la estrategia de fortalecimiento de capacidades comunitarias para el control social. 
5. Hacer seguimiento a la estrategia.</t>
  </si>
  <si>
    <t xml:space="preserve">1. Mapeo de actores que conformarán las mesas comunitarias municipales y subregionales para la transformación territorial.
2. Elaborar la metodología de organización de las mesas comunitarias municipales y subregionales.
3. Conformar las mesas comunitarias municipales y subregionales para la transformación territorial.
4. Elaborar orientaciones metodológicas para el funcionamiento de las mesas comunitarias municipales y subregionales.
5. Elaborar  y aprobar el plan de acción con cronograma de sesiones de las mesas comunitarias municipales y subregionales para la transformación territorial.
6. Hacer seguimiento y control al trabajo realizado por las mesas comunitarias municipales y subregionales para la transformación territorial. </t>
  </si>
  <si>
    <t xml:space="preserve">1. Definir los municipios PDET en los que se realizaran los espacios.
2. Elaborar la metodologia con enfoques étnico, de género y reparador para los espacios de convovencia, reconciliación, dialogo social y resolucion de conflictos. 
3. Implementar la metodología  de los espacios.
4. Diseñar una  "Ruta Pedagógica de Reconociliación y Reconstrucción del Tejido Social en los territorios PDET  hacia la Paz Total. </t>
  </si>
  <si>
    <t>1. Definir los Consejos Municipales de Juventudes -CMJ que recibirán acompañamiento en formulación y seguimiento a las políticas municipales. 
2. Formular la estrategia de acompañamiento y seguimiento  a los CMJ
3. Implementar la estrategia de acompañamiento mediante el fortalecimiento de capacidades en liderazgo y participación política de las y los jóvenes para la formulación y seguimiento de las políticas de juventud en  los municipios PDET.
4. Propiciar la articulación entre los CMJ  y entidades locales y nacionales  para la implementación de las políticas  municipales de juventud.
5. Realizar seguimiento a la implementación del programa Estado Joven en articulación con las politicas de juventud en los municipios PDET.</t>
  </si>
  <si>
    <t>98,2%  (Referente 2022)</t>
  </si>
  <si>
    <t>$4,4 billones aprobados en el bienio 2021- 2022 (Incluye adelanto regalías OCAD PAZ)</t>
  </si>
  <si>
    <t>$1,9 Billones (Referente 2021. Fuente: DNP)</t>
  </si>
  <si>
    <t>DPGI</t>
  </si>
  <si>
    <t>Vinculación de talento Humano, viáticos y gastos de desplazamiento</t>
  </si>
  <si>
    <t> Vinculación de talento Humano, viáticos y gastos de desplazamiento</t>
  </si>
  <si>
    <t>Vinculación de talento Humano, viáticos y gastos de desplazamiento </t>
  </si>
  <si>
    <t>DPGI, DEEP, DIPRO</t>
  </si>
  <si>
    <t>Vinculación de talento Humano, viáticos y gastos de desplazamiento  </t>
  </si>
  <si>
    <t>NA</t>
  </si>
  <si>
    <t>DEEP, DPGI</t>
  </si>
  <si>
    <t>DEEP</t>
  </si>
  <si>
    <t>Proyectos integradores estructurados y en implementación.</t>
  </si>
  <si>
    <t># de proyectos integradores estructurados</t>
  </si>
  <si>
    <t>Proyectos integradores para la Transformación Regional en las subregiones de los Programas de Desarrollo con Enfoque Territorial PDET en ejecución</t>
  </si>
  <si>
    <t>Proyectos PDET contratados y en ejecución con recursos propios de la ART asignados por el PGN.</t>
  </si>
  <si>
    <t xml:space="preserve"># de proyectos PDET implementados </t>
  </si>
  <si>
    <t xml:space="preserve">Identificación y gestión de fuentes de financiación para la ejecución del Proyecto Integrador: 	Se realiza la identificación de fuentes posibles para la financiación de los Proyectos Integradores
Contratación e inicio de ejecución del Proyecto Integrador
Seguimiento a la ejecución del Proyecto Integrador	</t>
  </si>
  <si>
    <t xml:space="preserve">Organizaciones comunitarias de base, con mayores capacidades en estructuración, gestión, ejecución y seguimiento a proyectos. </t>
  </si>
  <si>
    <t xml:space="preserve"># Organizaciones comunitarias de base, con un incremento de al menos, entre 10% y el 20% de capacidades de acuerdo con el índice de competencias organizacionales en el marco de los proyectos Integradores y otros. </t>
  </si>
  <si>
    <t>Construir e implementar la estrategia de fortalecimiento de capacidades.
1. Identificación de organizaciones de base comunitaria.
2. Implementación de herramienta ICO.
3. Implementación de las estrategias para el mejoramiento de capacidades de las organizaciones de base comunitaria.
4. Seguimiento a la implementación de las estrategias para el mejoramiento de capacidades.</t>
  </si>
  <si>
    <t>INVERSIÓN DIRECTA, CPS -VIATICOS Y TIQUETES</t>
  </si>
  <si>
    <t>A.E.25</t>
  </si>
  <si>
    <t>Proyectos PDET con enfoque de género y étnicos que han iniciado ejecución en el 2023. 
1. Socializacción y ajuste participativo  de la estrategia para la priorización de proyectos de mayor impacto para el cierre de brechas
2. Concertación de la priorización de proyectos a implementar con las comunidades.
3. Estructuración e Implementación de los proyectos PDET con el mayor impacto.
4. Seguimiento a la implementación de proyectos PDET.</t>
  </si>
  <si>
    <t xml:space="preserve">Identificación de proyectos. Se realiza la identificación de un proyecto estratégico que pueda jalonar intervenciones y acciones integradoras y que responda a necesidades históricas de la población y active por lo menos una iniciativa, que sea legitimado por la comunidad y tenga viabilidad financiera.
Proyectos por estructurar mediante la gestión de alianzas. Para cada proyecto integrador identificado se realiza un análisis de actores estratégicos (públicos, privados, comunitarios) del orden nacional, regional y local para establecer alianzas con ellos.
Proyectos en estructuración. Activación del proceso de estructuración previa definición de fuentes de financiación y responsables del proceso. 
</t>
  </si>
  <si>
    <t>Proyectos PDET que han iniciado ejecución en 2023.
1. Socializacción y ajuste participativo  de la estrategia para la priorización de proyectos de mayor impacto para el cierre de brechas
2. Concertación de la priorización de proyectos a implementar con las comunidades.
3. Estructuración e Implementación de los proyectos PDET con el mayor impacto.
4. Seguimiento a la implementación de proyectos PDET.</t>
  </si>
  <si>
    <t>Recolectar información de manera periódica a partir de diferentes fuentes oficiales, tales como SIIPO, Sinergia, en cuenta calidad de vida datos abiertos y registros administrativos, entre otros, según la disponibilidad y la generación de información, que permita contar con datos desagregados a nivel municipal PDET. 
Construir el informe de implementación de los avances de la implementación de los PATR.</t>
  </si>
  <si>
    <r>
      <t>Revisar, complementar y corregir la información de caracterización de iniciativas, vinculación con proyectos y medición de avance de la ejecución de proyectos asociados en ruta de implementación activa, para que sean insumos fiables y consistentes y calcular el avance en la implementación de las iniciativas priorizadas. Revisar la Resolución</t>
    </r>
    <r>
      <rPr>
        <sz val="10"/>
        <rFont val="Arial Narrow"/>
        <family val="2"/>
      </rPr>
      <t xml:space="preserve"> 082 de 2022</t>
    </r>
    <r>
      <rPr>
        <sz val="10"/>
        <color theme="1"/>
        <rFont val="Arial Narrow"/>
        <family val="2"/>
      </rPr>
      <t xml:space="preserve"> para los criterios de vinculación de proyectos a iniciativas (se debe realizar trabajo subregional para la identificación, validación y gestión de las iniciativas)</t>
    </r>
  </si>
  <si>
    <t>1. Convocar a las instancias del Acuerdo de Paz y los sectores responsables del cierre de brechas y la institucionalidad de los Planes Nacionales Sectoriales para establecer las prioridades de inversión sectorial y territorial, que se requiere en los territorios PDET, PNIS y otros mayormente afectados por la violencia y con presencia de cultivos de coca, amapola y/o marihuana.
2. Establecer los compromisos institucionales para cumplir a cabalidad con el Acuerdo de Paz, con prioridad en territorios PDET, PNIS y otros mayormente afectados por la violencia y con presencia de cultivos de coca, amapola y/o marihuana y cerrar las brechas entre el campo y la ciudad.</t>
  </si>
  <si>
    <t>Aprobación versión 2 del documento con ajustes de indicadores de acuerdo con los definidos en el plan nacional de desarrollo y la aprobación de modificaciones al plan estratégico por parte del Consejo Directivo. Aprobación de cambio de metas para el año 2023 para iniciativas, actualización de PATR, proyectos integradores estructurados, ajuste institucional. Ajustes en programaciones y responsables de indicadores. Inclusión de dos nuevos indicadores de Financiamiento</t>
  </si>
  <si>
    <t xml:space="preserve">Versión: </t>
  </si>
  <si>
    <t>4258391 (millones)</t>
  </si>
  <si>
    <t>8854010 (millones)</t>
  </si>
  <si>
    <t xml:space="preserve"># de proyectos de los PATR con enfoque de género o étnico implementados </t>
  </si>
  <si>
    <t>LINEA ESTRATÉGICA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</si>
</sst>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 #,##0;[Red]\-&quot;$&quot;\ #,##0"/>
    <numFmt numFmtId="8" formatCode="&quot;$&quot;\ #,##0.00;[Red]\-&quot;$&quot;\ #,##0.00"/>
    <numFmt numFmtId="41" formatCode="_-* #,##0_-;\-* #,##0_-;_-* &quot;-&quot;_-;_-@_-"/>
    <numFmt numFmtId="43" formatCode="_-* #,##0.00_-;\-* #,##0.00_-;_-* &quot;-&quot;??_-;_-@_-"/>
    <numFmt numFmtId="164" formatCode="_(&quot;$&quot;\ * #,##0.00_);_(&quot;$&quot;\ * \(#,##0.00\);_(&quot;$&quot;\ * &quot;-&quot;??_);_(@_)"/>
    <numFmt numFmtId="165" formatCode="[$-F800]dddd\,\ mmmm\ dd\,\ yyyy"/>
    <numFmt numFmtId="166" formatCode="_-* #,##0_-;\-* #,##0_-;_-* &quot;-&quot;??_-;_-@_-"/>
    <numFmt numFmtId="167" formatCode="0.0%"/>
    <numFmt numFmtId="168" formatCode="_(&quot;$&quot;\ * #,##0_);_(&quot;$&quot;\ * \(#,##0\);_(&quot;$&quot;\ * &quot;-&quot;??_);_(@_)"/>
  </numFmts>
  <fonts count="36"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2"/>
      <color theme="1"/>
      <name val="Arial Narrow"/>
      <family val="2"/>
    </font>
    <font>
      <sz val="12"/>
      <color theme="1"/>
      <name val="Arial Narrow"/>
      <family val="2"/>
    </font>
    <font>
      <sz val="13"/>
      <color theme="1"/>
      <name val="Arial Narrow"/>
      <family val="2"/>
    </font>
    <font>
      <b/>
      <sz val="11"/>
      <color theme="0"/>
      <name val="Arial Narrow"/>
      <family val="2"/>
    </font>
    <font>
      <b/>
      <sz val="18"/>
      <name val="Arial Narrow"/>
      <family val="2"/>
    </font>
    <font>
      <b/>
      <sz val="12"/>
      <color theme="0"/>
      <name val="Arial Narrow"/>
      <family val="2"/>
    </font>
    <font>
      <b/>
      <sz val="12"/>
      <name val="Arial Narrow"/>
      <family val="2"/>
    </font>
    <font>
      <sz val="11"/>
      <color theme="0"/>
      <name val="Arial Narrow"/>
      <family val="2"/>
    </font>
    <font>
      <sz val="11"/>
      <name val="Arial Narrow"/>
      <family val="2"/>
    </font>
    <font>
      <sz val="14"/>
      <color theme="1"/>
      <name val="Arial Narrow"/>
      <family val="2"/>
    </font>
    <font>
      <sz val="12"/>
      <name val="Arial Narrow"/>
      <family val="2"/>
    </font>
    <font>
      <sz val="10"/>
      <color theme="1"/>
      <name val="Arial Narrow"/>
      <family val="2"/>
    </font>
    <font>
      <sz val="14"/>
      <name val="Arial Narrow"/>
      <family val="2"/>
    </font>
    <font>
      <b/>
      <sz val="16"/>
      <color theme="4" tint="-0.249977111117893"/>
      <name val="Arial Narrow"/>
      <family val="2"/>
    </font>
    <font>
      <b/>
      <sz val="14"/>
      <color theme="0"/>
      <name val="Arial Narrow"/>
      <family val="2"/>
    </font>
    <font>
      <b/>
      <sz val="11"/>
      <color theme="1"/>
      <name val="Arial"/>
      <family val="2"/>
    </font>
    <font>
      <b/>
      <sz val="10"/>
      <color theme="1"/>
      <name val="Arial"/>
      <family val="2"/>
    </font>
    <font>
      <b/>
      <sz val="12"/>
      <color theme="1"/>
      <name val="Arial"/>
      <family val="2"/>
    </font>
    <font>
      <b/>
      <sz val="14"/>
      <color theme="1"/>
      <name val="Arial Narrow"/>
      <family val="2"/>
    </font>
    <font>
      <b/>
      <sz val="14"/>
      <color theme="1" tint="0.499984740745262"/>
      <name val="Arial Narrow"/>
      <family val="2"/>
    </font>
    <font>
      <sz val="11"/>
      <color theme="1" tint="0.499984740745262"/>
      <name val="Arial Narrow"/>
      <family val="2"/>
    </font>
    <font>
      <sz val="12"/>
      <color theme="1" tint="0.499984740745262"/>
      <name val="Arial Narrow"/>
      <family val="2"/>
    </font>
    <font>
      <b/>
      <sz val="11"/>
      <color theme="1" tint="0.499984740745262"/>
      <name val="Arial Narrow"/>
      <family val="2"/>
    </font>
    <font>
      <sz val="14"/>
      <color theme="1" tint="0.499984740745262"/>
      <name val="Arial Narrow"/>
      <family val="2"/>
    </font>
    <font>
      <b/>
      <sz val="14"/>
      <name val="Arial Narrow"/>
      <family val="2"/>
    </font>
    <font>
      <b/>
      <sz val="11"/>
      <name val="Arial Narrow"/>
      <family val="2"/>
    </font>
    <font>
      <b/>
      <sz val="9"/>
      <name val="Arial Narrow"/>
      <family val="2"/>
    </font>
    <font>
      <b/>
      <sz val="13"/>
      <name val="Arial Narrow"/>
      <family val="2"/>
    </font>
    <font>
      <sz val="12"/>
      <color rgb="FF000000"/>
      <name val="Arial Narrow"/>
      <family val="2"/>
    </font>
    <font>
      <sz val="11"/>
      <color rgb="FF000000"/>
      <name val="Arial Narrow"/>
      <family val="2"/>
    </font>
    <font>
      <sz val="10"/>
      <name val="Arial Narrow"/>
      <family val="2"/>
    </font>
    <font>
      <sz val="11"/>
      <name val="Arial"/>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FFFFF"/>
        <bgColor rgb="FF000000"/>
      </patternFill>
    </fill>
  </fills>
  <borders count="1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medium">
        <color theme="0"/>
      </right>
      <top/>
      <bottom style="medium">
        <color theme="0"/>
      </bottom>
      <diagonal/>
    </border>
    <border>
      <left style="medium">
        <color theme="0"/>
      </left>
      <right/>
      <top/>
      <bottom/>
      <diagonal/>
    </border>
    <border>
      <left/>
      <right style="medium">
        <color theme="0"/>
      </right>
      <top/>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style="medium">
        <color rgb="FF3760AB"/>
      </left>
      <right style="medium">
        <color rgb="FF3760AB"/>
      </right>
      <top style="medium">
        <color rgb="FF3760AB"/>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top style="medium">
        <color theme="0"/>
      </top>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style="medium">
        <color theme="0"/>
      </top>
      <bottom style="hair">
        <color theme="0" tint="-0.499984740745262"/>
      </bottom>
      <diagonal/>
    </border>
    <border>
      <left/>
      <right/>
      <top style="medium">
        <color theme="0"/>
      </top>
      <bottom style="hair">
        <color theme="0" tint="-0.499984740745262"/>
      </bottom>
      <diagonal/>
    </border>
    <border>
      <left/>
      <right style="hair">
        <color theme="0" tint="-0.499984740745262"/>
      </right>
      <top style="medium">
        <color theme="0"/>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medium">
        <color theme="0"/>
      </left>
      <right/>
      <top style="thin">
        <color theme="1" tint="0.34998626667073579"/>
      </top>
      <bottom/>
      <diagonal/>
    </border>
    <border>
      <left/>
      <right style="medium">
        <color theme="0"/>
      </right>
      <top style="thin">
        <color theme="1" tint="0.34998626667073579"/>
      </top>
      <bottom/>
      <diagonal/>
    </border>
    <border>
      <left style="thin">
        <color theme="1" tint="0.34998626667073579"/>
      </left>
      <right style="medium">
        <color theme="0"/>
      </right>
      <top style="medium">
        <color theme="0"/>
      </top>
      <bottom style="medium">
        <color theme="0"/>
      </bottom>
      <diagonal/>
    </border>
    <border>
      <left style="thin">
        <color theme="1" tint="0.34998626667073579"/>
      </left>
      <right style="thin">
        <color theme="1" tint="0.34998626667073579"/>
      </right>
      <top style="medium">
        <color theme="0"/>
      </top>
      <bottom style="medium">
        <color theme="0"/>
      </bottom>
      <diagonal/>
    </border>
    <border>
      <left style="thin">
        <color theme="1" tint="0.34998626667073579"/>
      </left>
      <right style="medium">
        <color theme="0"/>
      </right>
      <top style="thin">
        <color theme="1" tint="0.34998626667073579"/>
      </top>
      <bottom/>
      <diagonal/>
    </border>
    <border>
      <left style="medium">
        <color theme="0"/>
      </left>
      <right style="medium">
        <color theme="0"/>
      </right>
      <top style="thin">
        <color theme="1" tint="0.34998626667073579"/>
      </top>
      <bottom/>
      <diagonal/>
    </border>
    <border>
      <left style="medium">
        <color theme="0"/>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theme="1" tint="0.34998626667073579"/>
      </left>
      <right style="medium">
        <color theme="0"/>
      </right>
      <top style="medium">
        <color theme="0"/>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theme="1" tint="0.34998626667073579"/>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theme="1" tint="0.34998626667073579"/>
      </right>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indexed="64"/>
      </left>
      <right style="thin">
        <color theme="1" tint="0.34998626667073579"/>
      </right>
      <top/>
      <bottom style="thin">
        <color theme="1" tint="0.34998626667073579"/>
      </bottom>
      <diagonal/>
    </border>
    <border>
      <left style="thin">
        <color indexed="64"/>
      </left>
      <right/>
      <top style="thin">
        <color theme="1" tint="0.34998626667073579"/>
      </top>
      <bottom/>
      <diagonal/>
    </border>
    <border>
      <left style="thin">
        <color indexed="64"/>
      </left>
      <right/>
      <top/>
      <bottom style="thin">
        <color theme="1" tint="0.34998626667073579"/>
      </bottom>
      <diagonal/>
    </border>
    <border>
      <left style="thin">
        <color theme="1" tint="0.34998626667073579"/>
      </left>
      <right/>
      <top/>
      <bottom/>
      <diagonal/>
    </border>
    <border>
      <left style="thin">
        <color indexed="64"/>
      </left>
      <right style="thin">
        <color indexed="64"/>
      </right>
      <top style="thin">
        <color theme="1" tint="0.34998626667073579"/>
      </top>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diagonal/>
    </border>
    <border>
      <left style="thin">
        <color indexed="64"/>
      </left>
      <right style="thin">
        <color theme="1" tint="0.34998626667073579"/>
      </right>
      <top/>
      <bottom style="thin">
        <color indexed="64"/>
      </bottom>
      <diagonal/>
    </border>
    <border>
      <left style="medium">
        <color indexed="64"/>
      </left>
      <right style="thin">
        <color indexed="64"/>
      </right>
      <top style="thin">
        <color indexed="64"/>
      </top>
      <bottom style="thin">
        <color indexed="64"/>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indexed="64"/>
      </right>
      <top style="thin">
        <color indexed="64"/>
      </top>
      <bottom style="medium">
        <color indexed="64"/>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medium">
        <color theme="0"/>
      </right>
      <top style="medium">
        <color indexed="64"/>
      </top>
      <bottom style="medium">
        <color theme="0"/>
      </bottom>
      <diagonal/>
    </border>
    <border>
      <left style="medium">
        <color theme="0"/>
      </left>
      <right/>
      <top style="medium">
        <color indexed="64"/>
      </top>
      <bottom/>
      <diagonal/>
    </border>
    <border>
      <left/>
      <right style="medium">
        <color theme="0"/>
      </right>
      <top style="medium">
        <color indexed="64"/>
      </top>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style="thin">
        <color theme="1" tint="0.34998626667073579"/>
      </left>
      <right style="medium">
        <color theme="0"/>
      </right>
      <top style="medium">
        <color indexed="64"/>
      </top>
      <bottom style="medium">
        <color theme="0"/>
      </bottom>
      <diagonal/>
    </border>
    <border>
      <left/>
      <right/>
      <top style="medium">
        <color indexed="64"/>
      </top>
      <bottom/>
      <diagonal/>
    </border>
    <border>
      <left style="thin">
        <color theme="1" tint="0.34998626667073579"/>
      </left>
      <right style="thin">
        <color theme="1" tint="0.34998626667073579"/>
      </right>
      <top style="medium">
        <color indexed="64"/>
      </top>
      <bottom style="medium">
        <color theme="0"/>
      </bottom>
      <diagonal/>
    </border>
    <border>
      <left/>
      <right style="medium">
        <color indexed="64"/>
      </right>
      <top style="medium">
        <color indexed="64"/>
      </top>
      <bottom/>
      <diagonal/>
    </border>
    <border>
      <left style="medium">
        <color indexed="64"/>
      </left>
      <right style="medium">
        <color theme="0"/>
      </right>
      <top style="medium">
        <color theme="0"/>
      </top>
      <bottom style="medium">
        <color theme="0"/>
      </bottom>
      <diagonal/>
    </border>
    <border>
      <left/>
      <right style="medium">
        <color indexed="64"/>
      </right>
      <top/>
      <bottom style="medium">
        <color theme="0"/>
      </bottom>
      <diagonal/>
    </border>
    <border>
      <left style="medium">
        <color indexed="64"/>
      </left>
      <right style="medium">
        <color theme="0"/>
      </right>
      <top style="medium">
        <color theme="0"/>
      </top>
      <bottom/>
      <diagonal/>
    </border>
    <border>
      <left style="medium">
        <color theme="0"/>
      </left>
      <right style="medium">
        <color indexed="64"/>
      </right>
      <top style="medium">
        <color theme="0"/>
      </top>
      <bottom/>
      <diagonal/>
    </border>
    <border>
      <left style="thin">
        <color theme="1" tint="0.34998626667073579"/>
      </left>
      <right style="thin">
        <color theme="1" tint="0.34998626667073579"/>
      </right>
      <top style="medium">
        <color theme="0"/>
      </top>
      <bottom/>
      <diagonal/>
    </border>
    <border>
      <left style="medium">
        <color indexed="64"/>
      </left>
      <right/>
      <top style="medium">
        <color indexed="64"/>
      </top>
      <bottom/>
      <diagonal/>
    </border>
    <border>
      <left style="thin">
        <color theme="1" tint="0.34998626667073579"/>
      </left>
      <right style="thin">
        <color theme="1" tint="0.34998626667073579"/>
      </right>
      <top style="medium">
        <color indexed="64"/>
      </top>
      <bottom/>
      <diagonal/>
    </border>
    <border>
      <left style="thin">
        <color theme="1" tint="0.34998626667073579"/>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theme="1" tint="0.34998626667073579"/>
      </left>
      <right style="thin">
        <color theme="1" tint="0.34998626667073579"/>
      </right>
      <top style="medium">
        <color indexed="64"/>
      </top>
      <bottom style="thin">
        <color theme="1" tint="0.34998626667073579"/>
      </bottom>
      <diagonal/>
    </border>
    <border>
      <left/>
      <right style="thin">
        <color theme="1" tint="0.34998626667073579"/>
      </right>
      <top style="medium">
        <color indexed="64"/>
      </top>
      <bottom/>
      <diagonal/>
    </border>
    <border>
      <left/>
      <right style="thin">
        <color theme="1" tint="0.34998626667073579"/>
      </right>
      <top style="medium">
        <color indexed="64"/>
      </top>
      <bottom style="thin">
        <color theme="1" tint="0.34998626667073579"/>
      </bottom>
      <diagonal/>
    </border>
    <border>
      <left style="thin">
        <color theme="1" tint="0.34998626667073579"/>
      </left>
      <right/>
      <top style="medium">
        <color indexed="64"/>
      </top>
      <bottom style="thin">
        <color theme="1" tint="0.34998626667073579"/>
      </bottom>
      <diagonal/>
    </border>
    <border>
      <left style="thin">
        <color rgb="FF000000"/>
      </left>
      <right style="thin">
        <color rgb="FF000000"/>
      </right>
      <top style="medium">
        <color indexed="64"/>
      </top>
      <bottom style="thin">
        <color rgb="FF000000"/>
      </bottom>
      <diagonal/>
    </border>
    <border>
      <left style="thin">
        <color indexed="64"/>
      </left>
      <right style="thin">
        <color theme="1" tint="0.34998626667073579"/>
      </right>
      <top style="medium">
        <color indexed="64"/>
      </top>
      <bottom/>
      <diagonal/>
    </border>
    <border>
      <left/>
      <right/>
      <top style="medium">
        <color indexed="64"/>
      </top>
      <bottom style="thin">
        <color theme="1" tint="0.34998626667073579"/>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top style="thin">
        <color theme="2" tint="-0.499984740745262"/>
      </top>
      <bottom/>
      <diagonal/>
    </border>
    <border>
      <left style="medium">
        <color indexed="64"/>
      </left>
      <right/>
      <top style="thin">
        <color theme="1" tint="0.34998626667073579"/>
      </top>
      <bottom/>
      <diagonal/>
    </border>
    <border>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diagonal/>
    </border>
    <border>
      <left style="medium">
        <color indexed="64"/>
      </left>
      <right style="thin">
        <color theme="1" tint="0.34998626667073579"/>
      </right>
      <top/>
      <bottom/>
      <diagonal/>
    </border>
    <border>
      <left style="medium">
        <color indexed="64"/>
      </left>
      <right style="thin">
        <color theme="1" tint="0.34998626667073579"/>
      </right>
      <top/>
      <bottom style="medium">
        <color indexed="64"/>
      </bottom>
      <diagonal/>
    </border>
    <border>
      <left style="thin">
        <color theme="1" tint="0.34998626667073579"/>
      </left>
      <right style="thin">
        <color theme="1" tint="0.34998626667073579"/>
      </right>
      <top/>
      <bottom style="medium">
        <color indexed="64"/>
      </bottom>
      <diagonal/>
    </border>
    <border>
      <left style="thin">
        <color theme="1" tint="0.34998626667073579"/>
      </left>
      <right/>
      <top style="thin">
        <color theme="1" tint="0.34998626667073579"/>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theme="1" tint="0.34998626667073579"/>
      </top>
      <bottom style="medium">
        <color indexed="64"/>
      </bottom>
      <diagonal/>
    </border>
    <border>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thin">
        <color theme="1" tint="0.34998626667073579"/>
      </left>
      <right style="thin">
        <color indexed="64"/>
      </right>
      <top style="medium">
        <color indexed="64"/>
      </top>
      <bottom/>
      <diagonal/>
    </border>
    <border>
      <left style="medium">
        <color indexed="64"/>
      </left>
      <right style="thin">
        <color theme="1" tint="0.34998626667073579"/>
      </right>
      <top style="thin">
        <color theme="1" tint="0.34998626667073579"/>
      </top>
      <bottom style="medium">
        <color indexed="64"/>
      </bottom>
      <diagonal/>
    </border>
    <border>
      <left style="thin">
        <color theme="1" tint="0.34998626667073579"/>
      </left>
      <right style="thin">
        <color indexed="64"/>
      </right>
      <top/>
      <bottom style="medium">
        <color indexed="64"/>
      </bottom>
      <diagonal/>
    </border>
    <border>
      <left style="medium">
        <color indexed="64"/>
      </left>
      <right style="thin">
        <color theme="1" tint="0.34998626667073579"/>
      </right>
      <top style="medium">
        <color indexed="64"/>
      </top>
      <bottom/>
      <diagonal/>
    </border>
    <border>
      <left style="medium">
        <color indexed="64"/>
      </left>
      <right style="thin">
        <color theme="1" tint="0.34998626667073579"/>
      </right>
      <top style="medium">
        <color indexed="64"/>
      </top>
      <bottom style="medium">
        <color indexed="64"/>
      </bottom>
      <diagonal/>
    </border>
    <border>
      <left style="thin">
        <color theme="1" tint="0.34998626667073579"/>
      </left>
      <right style="thin">
        <color theme="1" tint="0.34998626667073579"/>
      </right>
      <top style="medium">
        <color indexed="64"/>
      </top>
      <bottom style="medium">
        <color indexed="64"/>
      </bottom>
      <diagonal/>
    </border>
    <border>
      <left style="thin">
        <color theme="1" tint="0.34998626667073579"/>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665">
    <xf numFmtId="0" fontId="0" fillId="0" borderId="0" xfId="0"/>
    <xf numFmtId="0" fontId="2" fillId="2" borderId="0" xfId="0" applyFont="1" applyFill="1"/>
    <xf numFmtId="0" fontId="3" fillId="2" borderId="0" xfId="0" applyFont="1" applyFill="1"/>
    <xf numFmtId="0" fontId="2"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center"/>
    </xf>
    <xf numFmtId="0" fontId="5" fillId="2" borderId="0" xfId="0" applyFont="1" applyFill="1"/>
    <xf numFmtId="0" fontId="3" fillId="2" borderId="0" xfId="0" applyFont="1" applyFill="1" applyAlignment="1">
      <alignment horizontal="center" vertical="center"/>
    </xf>
    <xf numFmtId="0" fontId="6" fillId="2" borderId="0" xfId="0" applyFont="1" applyFill="1"/>
    <xf numFmtId="0" fontId="7" fillId="2" borderId="0" xfId="0" applyFont="1" applyFill="1" applyAlignment="1">
      <alignment horizontal="left" vertical="center" wrapText="1"/>
    </xf>
    <xf numFmtId="165" fontId="2" fillId="2" borderId="0" xfId="0" applyNumberFormat="1" applyFont="1" applyFill="1" applyAlignment="1">
      <alignment horizontal="justify" vertical="top" wrapText="1"/>
    </xf>
    <xf numFmtId="165" fontId="3" fillId="2" borderId="0" xfId="0" applyNumberFormat="1" applyFont="1" applyFill="1" applyAlignment="1">
      <alignment horizontal="justify" vertical="top" wrapText="1"/>
    </xf>
    <xf numFmtId="165" fontId="2" fillId="2" borderId="0" xfId="0" applyNumberFormat="1" applyFont="1" applyFill="1" applyAlignment="1">
      <alignment horizontal="center" vertical="center" wrapText="1"/>
    </xf>
    <xf numFmtId="0" fontId="8" fillId="2" borderId="0" xfId="0" applyFont="1" applyFill="1" applyAlignment="1">
      <alignment vertical="center"/>
    </xf>
    <xf numFmtId="0" fontId="11" fillId="0" borderId="0" xfId="0" applyFont="1" applyAlignment="1">
      <alignment vertical="center" wrapText="1"/>
    </xf>
    <xf numFmtId="0" fontId="11" fillId="0" borderId="0" xfId="0" applyFont="1" applyAlignment="1">
      <alignment horizontal="center" vertical="center" wrapText="1"/>
    </xf>
    <xf numFmtId="0" fontId="2" fillId="0" borderId="0" xfId="0" applyFont="1"/>
    <xf numFmtId="0" fontId="2" fillId="0" borderId="17" xfId="0" applyFont="1" applyBorder="1" applyAlignment="1">
      <alignment vertical="center" wrapText="1"/>
    </xf>
    <xf numFmtId="0" fontId="12" fillId="0" borderId="0" xfId="0" applyFont="1"/>
    <xf numFmtId="43" fontId="17" fillId="0" borderId="0" xfId="1" applyFont="1" applyFill="1" applyBorder="1" applyAlignment="1">
      <alignment vertical="center" wrapText="1"/>
    </xf>
    <xf numFmtId="0" fontId="13" fillId="0" borderId="0" xfId="0" applyFont="1"/>
    <xf numFmtId="0" fontId="3" fillId="0" borderId="0" xfId="0" applyFont="1"/>
    <xf numFmtId="0" fontId="2" fillId="0" borderId="0" xfId="0" applyFont="1" applyAlignment="1">
      <alignment horizontal="center" vertical="center"/>
    </xf>
    <xf numFmtId="0" fontId="4" fillId="0" borderId="0" xfId="0" applyFont="1"/>
    <xf numFmtId="0" fontId="4" fillId="0" borderId="0" xfId="0" applyFont="1" applyAlignment="1">
      <alignment horizontal="center" vertical="center"/>
    </xf>
    <xf numFmtId="0" fontId="5" fillId="0" borderId="0" xfId="0" applyFont="1"/>
    <xf numFmtId="0" fontId="3" fillId="0" borderId="0" xfId="0" applyFont="1" applyAlignment="1">
      <alignment horizontal="center" vertical="center"/>
    </xf>
    <xf numFmtId="0" fontId="6" fillId="0" borderId="0" xfId="0" applyFont="1"/>
    <xf numFmtId="0" fontId="20" fillId="2" borderId="19" xfId="0" applyFont="1" applyFill="1" applyBorder="1" applyAlignment="1">
      <alignment horizontal="center" vertical="center"/>
    </xf>
    <xf numFmtId="0" fontId="22" fillId="2" borderId="0" xfId="0" applyFont="1" applyFill="1" applyAlignment="1">
      <alignment horizontal="left" vertical="center" wrapText="1"/>
    </xf>
    <xf numFmtId="0" fontId="13" fillId="2" borderId="0" xfId="0" applyFont="1" applyFill="1" applyAlignment="1">
      <alignment horizontal="left" vertical="center" wrapText="1"/>
    </xf>
    <xf numFmtId="165" fontId="13" fillId="0" borderId="0" xfId="0" applyNumberFormat="1" applyFont="1" applyAlignment="1">
      <alignment vertical="top" wrapText="1"/>
    </xf>
    <xf numFmtId="165" fontId="13" fillId="2" borderId="0" xfId="0" applyNumberFormat="1" applyFont="1" applyFill="1" applyAlignment="1">
      <alignment vertical="top" wrapText="1"/>
    </xf>
    <xf numFmtId="0" fontId="2" fillId="2" borderId="24" xfId="0" applyFont="1" applyFill="1" applyBorder="1"/>
    <xf numFmtId="0" fontId="2" fillId="2" borderId="25" xfId="0" applyFont="1" applyFill="1" applyBorder="1"/>
    <xf numFmtId="0" fontId="3" fillId="2" borderId="25" xfId="0" applyFont="1" applyFill="1" applyBorder="1"/>
    <xf numFmtId="0" fontId="2" fillId="2" borderId="25" xfId="0" applyFont="1" applyFill="1" applyBorder="1" applyAlignment="1">
      <alignment horizontal="center" vertical="center"/>
    </xf>
    <xf numFmtId="0" fontId="4" fillId="2" borderId="25" xfId="0" applyFont="1" applyFill="1" applyBorder="1"/>
    <xf numFmtId="0" fontId="2" fillId="2" borderId="27" xfId="0" applyFont="1" applyFill="1" applyBorder="1"/>
    <xf numFmtId="0" fontId="13" fillId="2" borderId="27" xfId="0" applyFont="1" applyFill="1" applyBorder="1"/>
    <xf numFmtId="0" fontId="13" fillId="2" borderId="0" xfId="0" applyFont="1" applyFill="1"/>
    <xf numFmtId="0" fontId="2" fillId="0" borderId="29" xfId="0" applyFont="1" applyBorder="1"/>
    <xf numFmtId="0" fontId="2" fillId="0" borderId="30" xfId="0" applyFont="1" applyBorder="1"/>
    <xf numFmtId="0" fontId="3" fillId="0" borderId="30" xfId="0" applyFont="1" applyBorder="1"/>
    <xf numFmtId="0" fontId="2" fillId="0" borderId="30" xfId="0" applyFont="1" applyBorder="1" applyAlignment="1">
      <alignment horizontal="center" vertical="center"/>
    </xf>
    <xf numFmtId="0" fontId="4" fillId="0" borderId="30" xfId="0" applyFont="1" applyBorder="1"/>
    <xf numFmtId="0" fontId="4" fillId="0" borderId="30" xfId="0" applyFont="1" applyBorder="1" applyAlignment="1">
      <alignment horizontal="center" vertical="center"/>
    </xf>
    <xf numFmtId="0" fontId="4" fillId="2" borderId="20" xfId="0" applyFont="1" applyFill="1" applyBorder="1" applyAlignment="1">
      <alignment horizontal="left" vertical="center" wrapText="1"/>
    </xf>
    <xf numFmtId="0" fontId="20" fillId="2" borderId="19" xfId="0" applyFont="1" applyFill="1" applyBorder="1" applyAlignment="1">
      <alignment vertical="center"/>
    </xf>
    <xf numFmtId="0" fontId="20" fillId="2" borderId="19" xfId="0" applyFont="1" applyFill="1" applyBorder="1" applyAlignment="1">
      <alignment horizontal="center" vertical="center" wrapText="1"/>
    </xf>
    <xf numFmtId="0" fontId="15" fillId="2" borderId="0" xfId="0" applyFont="1" applyFill="1"/>
    <xf numFmtId="0" fontId="15" fillId="0" borderId="0" xfId="0" applyFont="1"/>
    <xf numFmtId="14" fontId="2" fillId="0" borderId="42" xfId="0" applyNumberFormat="1" applyFont="1" applyBorder="1" applyAlignment="1">
      <alignment vertical="center" wrapText="1"/>
    </xf>
    <xf numFmtId="0" fontId="14" fillId="0" borderId="46" xfId="0" applyFont="1" applyBorder="1" applyAlignment="1">
      <alignment vertical="center" wrapText="1"/>
    </xf>
    <xf numFmtId="0" fontId="15" fillId="0" borderId="46" xfId="0" applyFont="1" applyBorder="1"/>
    <xf numFmtId="0" fontId="15" fillId="0" borderId="46" xfId="0" applyFont="1" applyBorder="1" applyAlignment="1">
      <alignment wrapText="1"/>
    </xf>
    <xf numFmtId="14" fontId="14" fillId="0" borderId="42" xfId="0" applyNumberFormat="1" applyFont="1" applyBorder="1" applyAlignment="1">
      <alignment horizontal="center" vertical="center" wrapText="1"/>
    </xf>
    <xf numFmtId="0" fontId="14" fillId="0" borderId="46" xfId="0" applyFont="1" applyBorder="1" applyAlignment="1">
      <alignment horizontal="center" vertical="center"/>
    </xf>
    <xf numFmtId="164" fontId="23" fillId="4" borderId="8" xfId="3" applyFont="1" applyFill="1" applyBorder="1" applyAlignment="1">
      <alignment horizontal="left" vertical="center" wrapText="1"/>
    </xf>
    <xf numFmtId="0" fontId="10" fillId="5" borderId="14" xfId="0" applyFont="1" applyFill="1" applyBorder="1" applyAlignment="1">
      <alignment horizontal="center" vertical="center" wrapText="1"/>
    </xf>
    <xf numFmtId="0" fontId="24" fillId="2" borderId="49" xfId="0" applyFont="1" applyFill="1" applyBorder="1" applyAlignment="1">
      <alignment horizontal="center" vertical="center" wrapText="1"/>
    </xf>
    <xf numFmtId="0" fontId="2" fillId="2" borderId="50" xfId="0" applyFont="1" applyFill="1" applyBorder="1"/>
    <xf numFmtId="0" fontId="24" fillId="0" borderId="49"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49" xfId="0" applyFont="1" applyBorder="1" applyAlignment="1">
      <alignment vertical="center" wrapText="1"/>
    </xf>
    <xf numFmtId="0" fontId="24" fillId="2" borderId="49" xfId="0" applyFont="1" applyFill="1" applyBorder="1" applyAlignment="1">
      <alignment vertical="center" wrapText="1"/>
    </xf>
    <xf numFmtId="0" fontId="25" fillId="0" borderId="49" xfId="0" applyFont="1" applyBorder="1" applyAlignment="1">
      <alignment horizontal="center" vertical="center" wrapText="1"/>
    </xf>
    <xf numFmtId="164" fontId="13" fillId="2" borderId="49" xfId="3" applyFont="1" applyFill="1" applyBorder="1" applyAlignment="1">
      <alignment horizontal="center" vertical="center" wrapText="1"/>
    </xf>
    <xf numFmtId="164" fontId="13" fillId="0" borderId="49" xfId="3" applyFont="1" applyFill="1" applyBorder="1" applyAlignment="1">
      <alignment horizontal="right" vertical="center"/>
    </xf>
    <xf numFmtId="164" fontId="23" fillId="4" borderId="4" xfId="3" applyFont="1" applyFill="1" applyBorder="1" applyAlignment="1">
      <alignment horizontal="left" vertical="center" wrapText="1"/>
    </xf>
    <xf numFmtId="164" fontId="27" fillId="2" borderId="49" xfId="3" applyFont="1" applyFill="1" applyBorder="1" applyAlignment="1">
      <alignment horizontal="center" vertical="center" wrapText="1"/>
    </xf>
    <xf numFmtId="164" fontId="13" fillId="2" borderId="51" xfId="3" applyFont="1" applyFill="1" applyBorder="1" applyAlignment="1">
      <alignment horizontal="center" vertical="center" wrapText="1"/>
    </xf>
    <xf numFmtId="164" fontId="27" fillId="0" borderId="49" xfId="3" applyFont="1" applyFill="1" applyBorder="1" applyAlignment="1">
      <alignment horizontal="right" vertical="center"/>
    </xf>
    <xf numFmtId="164" fontId="27" fillId="0" borderId="49" xfId="3" applyFont="1" applyFill="1" applyBorder="1" applyAlignment="1">
      <alignment horizontal="center" vertical="center" wrapText="1"/>
    </xf>
    <xf numFmtId="164" fontId="13" fillId="0" borderId="53" xfId="3" applyFont="1" applyFill="1" applyBorder="1" applyAlignment="1">
      <alignment horizontal="right" vertical="center"/>
    </xf>
    <xf numFmtId="164" fontId="27" fillId="0" borderId="49" xfId="3" applyFont="1" applyFill="1" applyBorder="1" applyAlignment="1">
      <alignment vertical="center"/>
    </xf>
    <xf numFmtId="0" fontId="24" fillId="0" borderId="49" xfId="0" applyFont="1" applyBorder="1" applyAlignment="1">
      <alignment horizontal="center" vertical="center"/>
    </xf>
    <xf numFmtId="0" fontId="25" fillId="0" borderId="49" xfId="0" applyFont="1" applyBorder="1" applyAlignment="1">
      <alignment vertical="center" wrapText="1"/>
    </xf>
    <xf numFmtId="0" fontId="24" fillId="0" borderId="49" xfId="0" applyFont="1" applyBorder="1" applyAlignment="1">
      <alignment vertical="center"/>
    </xf>
    <xf numFmtId="9" fontId="24" fillId="0" borderId="49" xfId="4" applyFont="1" applyFill="1" applyBorder="1" applyAlignment="1">
      <alignment horizontal="center" vertical="center"/>
    </xf>
    <xf numFmtId="9" fontId="24" fillId="0" borderId="49" xfId="0" applyNumberFormat="1" applyFont="1" applyBorder="1" applyAlignment="1">
      <alignment horizontal="center" vertical="center"/>
    </xf>
    <xf numFmtId="9" fontId="24" fillId="0" borderId="49" xfId="4" applyFont="1" applyFill="1" applyBorder="1" applyAlignment="1">
      <alignment horizontal="center" vertical="center" wrapText="1"/>
    </xf>
    <xf numFmtId="0" fontId="26" fillId="2" borderId="49" xfId="0" applyFont="1" applyFill="1" applyBorder="1" applyAlignment="1">
      <alignment horizontal="center" vertical="center"/>
    </xf>
    <xf numFmtId="0" fontId="24" fillId="2" borderId="49" xfId="0" applyFont="1" applyFill="1" applyBorder="1" applyAlignment="1">
      <alignment vertical="center"/>
    </xf>
    <xf numFmtId="164" fontId="27" fillId="0" borderId="49" xfId="3" applyFont="1" applyFill="1" applyBorder="1" applyAlignment="1">
      <alignment vertical="center" wrapText="1"/>
    </xf>
    <xf numFmtId="0" fontId="27" fillId="0" borderId="49" xfId="3" applyNumberFormat="1" applyFont="1" applyFill="1" applyBorder="1" applyAlignment="1">
      <alignment vertical="center" wrapText="1"/>
    </xf>
    <xf numFmtId="164" fontId="27" fillId="2" borderId="49" xfId="3" applyFont="1" applyFill="1" applyBorder="1" applyAlignment="1">
      <alignment horizontal="right" vertical="center"/>
    </xf>
    <xf numFmtId="164" fontId="27" fillId="2" borderId="49" xfId="3" applyFont="1" applyFill="1" applyBorder="1" applyAlignment="1">
      <alignment horizontal="right" vertical="center" wrapText="1"/>
    </xf>
    <xf numFmtId="0" fontId="13" fillId="0" borderId="50" xfId="0" applyFont="1" applyBorder="1"/>
    <xf numFmtId="164" fontId="27" fillId="2" borderId="64" xfId="3" applyFont="1" applyFill="1" applyBorder="1" applyAlignment="1">
      <alignment horizontal="center" vertical="center" wrapText="1"/>
    </xf>
    <xf numFmtId="9" fontId="24" fillId="0" borderId="53" xfId="4" applyFont="1" applyFill="1" applyBorder="1" applyAlignment="1">
      <alignment horizontal="center" vertical="center"/>
    </xf>
    <xf numFmtId="0" fontId="24" fillId="0" borderId="54" xfId="0" applyFont="1" applyBorder="1" applyAlignment="1">
      <alignment vertical="center"/>
    </xf>
    <xf numFmtId="0" fontId="24" fillId="0" borderId="51" xfId="0" applyFont="1" applyBorder="1" applyAlignment="1">
      <alignment vertical="center"/>
    </xf>
    <xf numFmtId="164" fontId="27" fillId="2" borderId="54" xfId="3" applyFont="1" applyFill="1" applyBorder="1" applyAlignment="1">
      <alignment horizontal="center" vertical="center" wrapText="1"/>
    </xf>
    <xf numFmtId="164" fontId="27" fillId="2" borderId="65" xfId="3"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41"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30" fillId="4" borderId="59" xfId="0" applyFont="1" applyFill="1" applyBorder="1" applyAlignment="1">
      <alignment horizontal="center" vertical="center" wrapText="1"/>
    </xf>
    <xf numFmtId="0" fontId="30" fillId="4" borderId="60" xfId="0" applyFont="1" applyFill="1" applyBorder="1" applyAlignment="1">
      <alignment horizontal="center" vertical="center" wrapText="1"/>
    </xf>
    <xf numFmtId="0" fontId="31" fillId="4" borderId="60" xfId="0" applyFont="1" applyFill="1" applyBorder="1" applyAlignment="1">
      <alignment horizontal="center" vertical="center" wrapText="1"/>
    </xf>
    <xf numFmtId="0" fontId="31" fillId="4" borderId="55" xfId="0" applyFont="1" applyFill="1" applyBorder="1" applyAlignment="1">
      <alignment horizontal="center" vertical="center" wrapText="1"/>
    </xf>
    <xf numFmtId="0" fontId="29" fillId="4" borderId="59" xfId="0" applyFont="1" applyFill="1" applyBorder="1" applyAlignment="1">
      <alignment horizontal="center" vertical="center" wrapText="1"/>
    </xf>
    <xf numFmtId="0" fontId="29" fillId="4" borderId="61" xfId="0" applyFont="1" applyFill="1" applyBorder="1" applyAlignment="1">
      <alignment horizontal="center" vertical="center" wrapText="1"/>
    </xf>
    <xf numFmtId="0" fontId="29" fillId="4" borderId="56" xfId="0" applyFont="1" applyFill="1" applyBorder="1" applyAlignment="1">
      <alignment horizontal="center" vertical="center" wrapText="1"/>
    </xf>
    <xf numFmtId="0" fontId="29" fillId="4" borderId="60" xfId="0" applyFont="1" applyFill="1" applyBorder="1" applyAlignment="1">
      <alignment horizontal="center" vertical="center" wrapText="1"/>
    </xf>
    <xf numFmtId="0" fontId="29" fillId="4" borderId="55" xfId="0" applyFont="1" applyFill="1" applyBorder="1" applyAlignment="1">
      <alignment horizontal="center" vertical="center" wrapText="1"/>
    </xf>
    <xf numFmtId="0" fontId="28" fillId="3" borderId="0" xfId="0" applyFont="1" applyFill="1" applyAlignment="1">
      <alignment horizontal="left" vertical="center" wrapText="1"/>
    </xf>
    <xf numFmtId="0" fontId="24" fillId="0" borderId="63" xfId="0" applyFont="1" applyBorder="1" applyAlignment="1">
      <alignment vertical="center"/>
    </xf>
    <xf numFmtId="0" fontId="24" fillId="2" borderId="63" xfId="0" applyFont="1" applyFill="1" applyBorder="1" applyAlignment="1">
      <alignment vertical="center"/>
    </xf>
    <xf numFmtId="0" fontId="24" fillId="2" borderId="54" xfId="0" applyFont="1" applyFill="1" applyBorder="1" applyAlignment="1">
      <alignment vertical="center"/>
    </xf>
    <xf numFmtId="0" fontId="24" fillId="0" borderId="52" xfId="0" applyFont="1" applyBorder="1" applyAlignment="1">
      <alignment vertical="center"/>
    </xf>
    <xf numFmtId="41" fontId="9" fillId="4" borderId="18" xfId="2" applyFont="1" applyFill="1" applyBorder="1" applyAlignment="1">
      <alignment horizontal="center" vertical="center"/>
    </xf>
    <xf numFmtId="166" fontId="9" fillId="4" borderId="18" xfId="1" applyNumberFormat="1" applyFont="1" applyFill="1" applyBorder="1" applyAlignment="1">
      <alignment horizontal="right" vertical="center"/>
    </xf>
    <xf numFmtId="1" fontId="9" fillId="4" borderId="18" xfId="4" applyNumberFormat="1" applyFont="1" applyFill="1" applyBorder="1" applyAlignment="1">
      <alignment horizontal="right" vertical="center" wrapText="1"/>
    </xf>
    <xf numFmtId="166" fontId="9" fillId="4" borderId="18" xfId="1" applyNumberFormat="1" applyFont="1" applyFill="1" applyBorder="1" applyAlignment="1">
      <alignment horizontal="center" vertical="center"/>
    </xf>
    <xf numFmtId="0" fontId="2" fillId="0" borderId="0" xfId="0" applyFont="1" applyAlignment="1">
      <alignment vertical="center" wrapText="1"/>
    </xf>
    <xf numFmtId="14" fontId="4" fillId="2" borderId="20" xfId="0" applyNumberFormat="1" applyFont="1" applyFill="1" applyBorder="1" applyAlignment="1">
      <alignment horizontal="left" vertical="center" wrapText="1"/>
    </xf>
    <xf numFmtId="0" fontId="24" fillId="0" borderId="63" xfId="0" applyFont="1" applyBorder="1" applyAlignment="1">
      <alignment vertical="center" wrapText="1"/>
    </xf>
    <xf numFmtId="0" fontId="24" fillId="0" borderId="53" xfId="0" applyFont="1" applyBorder="1" applyAlignment="1">
      <alignment horizontal="center" vertical="center"/>
    </xf>
    <xf numFmtId="0" fontId="24" fillId="0" borderId="18" xfId="0" applyFont="1" applyBorder="1" applyAlignment="1">
      <alignment horizontal="center" vertical="center" wrapText="1"/>
    </xf>
    <xf numFmtId="0" fontId="24" fillId="2" borderId="18" xfId="0" applyFont="1" applyFill="1" applyBorder="1" applyAlignment="1">
      <alignment horizontal="center" vertical="center" wrapText="1"/>
    </xf>
    <xf numFmtId="0" fontId="24" fillId="0" borderId="18" xfId="0" applyFont="1" applyBorder="1" applyAlignment="1">
      <alignment vertical="center" wrapText="1"/>
    </xf>
    <xf numFmtId="0" fontId="33" fillId="0" borderId="18" xfId="0" applyFont="1" applyBorder="1" applyAlignment="1">
      <alignment horizontal="center" vertical="center" wrapText="1"/>
    </xf>
    <xf numFmtId="0" fontId="2" fillId="0" borderId="18" xfId="0" applyFont="1" applyBorder="1" applyAlignment="1">
      <alignment horizontal="center" vertical="center" wrapText="1"/>
    </xf>
    <xf numFmtId="0" fontId="24" fillId="0" borderId="70" xfId="0" applyFont="1" applyBorder="1" applyAlignment="1">
      <alignment horizontal="center" vertical="center"/>
    </xf>
    <xf numFmtId="9" fontId="24" fillId="0" borderId="63" xfId="4" applyFont="1" applyFill="1" applyBorder="1" applyAlignment="1">
      <alignment horizontal="center" vertical="center"/>
    </xf>
    <xf numFmtId="0" fontId="32" fillId="0" borderId="18"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69" xfId="0" applyFont="1" applyBorder="1" applyAlignment="1">
      <alignment horizontal="center" vertical="center" wrapText="1"/>
    </xf>
    <xf numFmtId="166" fontId="4" fillId="4" borderId="18" xfId="1" applyNumberFormat="1" applyFont="1" applyFill="1" applyBorder="1" applyAlignment="1">
      <alignment horizontal="center" vertical="center"/>
    </xf>
    <xf numFmtId="9" fontId="2" fillId="0" borderId="49" xfId="4" applyFont="1" applyFill="1" applyBorder="1" applyAlignment="1">
      <alignment horizontal="center" vertical="center"/>
    </xf>
    <xf numFmtId="0" fontId="2" fillId="0" borderId="49" xfId="0" applyFont="1" applyBorder="1" applyAlignment="1">
      <alignment vertical="center"/>
    </xf>
    <xf numFmtId="9" fontId="2" fillId="0" borderId="49" xfId="4" applyFont="1" applyFill="1" applyBorder="1" applyAlignment="1">
      <alignment horizontal="center" vertical="center" wrapText="1"/>
    </xf>
    <xf numFmtId="0" fontId="2" fillId="0" borderId="49" xfId="4" applyNumberFormat="1" applyFont="1" applyFill="1" applyBorder="1" applyAlignment="1">
      <alignment horizontal="center" vertical="center" wrapText="1"/>
    </xf>
    <xf numFmtId="0" fontId="2" fillId="0" borderId="18" xfId="0" applyFont="1" applyBorder="1" applyAlignment="1">
      <alignment horizontal="justify" vertical="center" wrapText="1"/>
    </xf>
    <xf numFmtId="1" fontId="2" fillId="0" borderId="49" xfId="4" applyNumberFormat="1" applyFont="1" applyFill="1" applyBorder="1" applyAlignment="1">
      <alignment horizontal="center" vertical="center"/>
    </xf>
    <xf numFmtId="0" fontId="2" fillId="0" borderId="49" xfId="4" applyNumberFormat="1" applyFont="1" applyFill="1" applyBorder="1" applyAlignment="1">
      <alignment horizontal="center" vertical="center"/>
    </xf>
    <xf numFmtId="168" fontId="2" fillId="0" borderId="49" xfId="3" applyNumberFormat="1" applyFont="1" applyFill="1" applyBorder="1" applyAlignment="1">
      <alignment horizontal="center" vertical="center" wrapText="1"/>
    </xf>
    <xf numFmtId="168" fontId="2" fillId="0" borderId="18" xfId="3" applyNumberFormat="1" applyFont="1" applyFill="1" applyBorder="1" applyAlignment="1">
      <alignment vertical="center"/>
    </xf>
    <xf numFmtId="168" fontId="27" fillId="0" borderId="49" xfId="3" applyNumberFormat="1"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0" borderId="54" xfId="0" applyFont="1" applyBorder="1" applyAlignment="1">
      <alignment horizontal="center" vertical="center" wrapText="1"/>
    </xf>
    <xf numFmtId="0" fontId="2" fillId="2" borderId="54" xfId="0" applyFont="1" applyFill="1" applyBorder="1" applyAlignment="1">
      <alignment horizontal="center" vertical="center" wrapText="1"/>
    </xf>
    <xf numFmtId="14" fontId="2" fillId="0" borderId="49" xfId="0" applyNumberFormat="1" applyFont="1" applyBorder="1" applyAlignment="1">
      <alignment horizontal="center" vertical="center" wrapText="1"/>
    </xf>
    <xf numFmtId="0" fontId="2" fillId="2" borderId="49" xfId="0" applyFont="1" applyFill="1" applyBorder="1" applyAlignment="1">
      <alignment vertical="center"/>
    </xf>
    <xf numFmtId="9" fontId="2" fillId="2" borderId="49" xfId="4" applyFont="1" applyFill="1" applyBorder="1" applyAlignment="1">
      <alignment horizontal="center" vertical="center"/>
    </xf>
    <xf numFmtId="41" fontId="2" fillId="2" borderId="49" xfId="2" applyFont="1" applyFill="1" applyBorder="1" applyAlignment="1">
      <alignment horizontal="center" vertical="center"/>
    </xf>
    <xf numFmtId="9" fontId="2" fillId="0" borderId="49" xfId="0" applyNumberFormat="1" applyFont="1" applyBorder="1" applyAlignment="1">
      <alignment horizontal="center" vertical="center"/>
    </xf>
    <xf numFmtId="9" fontId="2" fillId="2" borderId="49" xfId="0" applyNumberFormat="1" applyFont="1" applyFill="1" applyBorder="1" applyAlignment="1">
      <alignment horizontal="center" vertical="center"/>
    </xf>
    <xf numFmtId="0" fontId="2" fillId="2" borderId="49" xfId="0" applyFont="1" applyFill="1" applyBorder="1" applyAlignment="1">
      <alignment horizontal="center" vertical="center"/>
    </xf>
    <xf numFmtId="9" fontId="2" fillId="2" borderId="49" xfId="0" applyNumberFormat="1" applyFont="1" applyFill="1" applyBorder="1" applyAlignment="1">
      <alignment horizontal="center" vertical="center" wrapText="1"/>
    </xf>
    <xf numFmtId="9" fontId="2" fillId="2" borderId="49" xfId="2" applyNumberFormat="1" applyFont="1" applyFill="1" applyBorder="1" applyAlignment="1">
      <alignment horizontal="center" vertical="center"/>
    </xf>
    <xf numFmtId="0" fontId="3" fillId="2" borderId="49" xfId="0" applyFont="1" applyFill="1" applyBorder="1" applyAlignment="1">
      <alignment horizontal="center" vertical="center" wrapText="1"/>
    </xf>
    <xf numFmtId="164" fontId="27" fillId="0" borderId="54" xfId="3" applyFont="1" applyFill="1" applyBorder="1" applyAlignment="1">
      <alignment horizontal="right" vertical="center"/>
    </xf>
    <xf numFmtId="164" fontId="27" fillId="2" borderId="54" xfId="3" applyFont="1" applyFill="1" applyBorder="1" applyAlignment="1">
      <alignment vertical="center"/>
    </xf>
    <xf numFmtId="164" fontId="27" fillId="0" borderId="51" xfId="3" applyFont="1" applyFill="1" applyBorder="1" applyAlignment="1">
      <alignment horizontal="center" vertical="center" wrapText="1"/>
    </xf>
    <xf numFmtId="164" fontId="27" fillId="0" borderId="18" xfId="3" applyFont="1" applyFill="1" applyBorder="1" applyAlignment="1">
      <alignment vertical="center" wrapText="1"/>
    </xf>
    <xf numFmtId="164" fontId="27" fillId="0" borderId="18" xfId="3" applyFont="1" applyFill="1" applyBorder="1" applyAlignment="1">
      <alignment horizontal="center" vertical="center" wrapText="1"/>
    </xf>
    <xf numFmtId="164" fontId="2" fillId="0" borderId="49" xfId="3" applyFont="1" applyFill="1" applyBorder="1" applyAlignment="1">
      <alignment horizontal="left" vertical="center" wrapText="1"/>
    </xf>
    <xf numFmtId="0" fontId="12" fillId="0" borderId="49" xfId="0" applyFont="1" applyBorder="1" applyAlignment="1">
      <alignment horizontal="center" vertical="center" wrapText="1"/>
    </xf>
    <xf numFmtId="0" fontId="12" fillId="2" borderId="49" xfId="0" applyFont="1" applyFill="1" applyBorder="1" applyAlignment="1">
      <alignment horizontal="center" vertical="center" wrapText="1"/>
    </xf>
    <xf numFmtId="0" fontId="33" fillId="0" borderId="73" xfId="0" applyFont="1" applyBorder="1" applyAlignment="1">
      <alignment horizontal="center" vertical="center" wrapText="1"/>
    </xf>
    <xf numFmtId="0" fontId="33" fillId="2" borderId="72" xfId="0" applyFont="1" applyFill="1" applyBorder="1" applyAlignment="1">
      <alignment horizontal="center" vertical="center" wrapText="1"/>
    </xf>
    <xf numFmtId="0" fontId="12" fillId="0" borderId="18" xfId="0" applyFont="1" applyBorder="1" applyAlignment="1">
      <alignment horizontal="center" vertical="center" wrapText="1"/>
    </xf>
    <xf numFmtId="9" fontId="33" fillId="0" borderId="18" xfId="0" applyNumberFormat="1" applyFont="1" applyBorder="1" applyAlignment="1">
      <alignment horizontal="center" vertical="center" wrapText="1"/>
    </xf>
    <xf numFmtId="9" fontId="33" fillId="0" borderId="73" xfId="0" applyNumberFormat="1" applyFont="1" applyBorder="1" applyAlignment="1">
      <alignment horizontal="center" vertical="center" wrapText="1"/>
    </xf>
    <xf numFmtId="3" fontId="33" fillId="0" borderId="18" xfId="0" applyNumberFormat="1" applyFont="1" applyBorder="1" applyAlignment="1">
      <alignment horizontal="center" vertical="center" wrapText="1"/>
    </xf>
    <xf numFmtId="9" fontId="33" fillId="9" borderId="18" xfId="0" applyNumberFormat="1" applyFont="1" applyFill="1" applyBorder="1" applyAlignment="1">
      <alignment horizontal="center" vertical="center" wrapText="1"/>
    </xf>
    <xf numFmtId="9" fontId="33" fillId="9" borderId="72" xfId="0" applyNumberFormat="1" applyFont="1" applyFill="1" applyBorder="1" applyAlignment="1">
      <alignment horizontal="center" vertical="center" wrapText="1"/>
    </xf>
    <xf numFmtId="164" fontId="13" fillId="2" borderId="63" xfId="3" applyFont="1" applyFill="1" applyBorder="1" applyAlignment="1">
      <alignment horizontal="center" vertical="center" wrapText="1"/>
    </xf>
    <xf numFmtId="164" fontId="13" fillId="0" borderId="18" xfId="3" applyFont="1" applyFill="1" applyBorder="1" applyAlignment="1">
      <alignment horizontal="right" vertical="center"/>
    </xf>
    <xf numFmtId="164" fontId="13" fillId="2" borderId="18" xfId="3" applyFont="1" applyFill="1" applyBorder="1" applyAlignment="1">
      <alignment horizontal="right" vertical="center"/>
    </xf>
    <xf numFmtId="0" fontId="2" fillId="0" borderId="69" xfId="0" applyFont="1" applyBorder="1" applyAlignment="1">
      <alignment horizontal="left" vertical="top" wrapText="1"/>
    </xf>
    <xf numFmtId="41" fontId="2" fillId="0" borderId="49" xfId="2" applyFont="1" applyFill="1" applyBorder="1" applyAlignment="1">
      <alignment horizontal="center" vertical="center"/>
    </xf>
    <xf numFmtId="41" fontId="2" fillId="0" borderId="63" xfId="2" applyFont="1" applyFill="1" applyBorder="1" applyAlignment="1">
      <alignment horizontal="center" vertical="center"/>
    </xf>
    <xf numFmtId="0" fontId="12" fillId="0" borderId="64" xfId="0" applyFont="1" applyBorder="1" applyAlignment="1">
      <alignment vertical="center"/>
    </xf>
    <xf numFmtId="0" fontId="24" fillId="0" borderId="53" xfId="0" applyFont="1" applyBorder="1" applyAlignment="1">
      <alignment vertical="center"/>
    </xf>
    <xf numFmtId="41" fontId="24" fillId="0" borderId="18" xfId="2" applyFont="1" applyFill="1" applyBorder="1" applyAlignment="1">
      <alignment horizontal="center" vertical="center"/>
    </xf>
    <xf numFmtId="0" fontId="24" fillId="0" borderId="18" xfId="0" applyFont="1" applyBorder="1" applyAlignment="1">
      <alignment vertical="center"/>
    </xf>
    <xf numFmtId="41" fontId="2" fillId="0" borderId="54" xfId="2" applyFont="1" applyFill="1" applyBorder="1" applyAlignment="1">
      <alignment horizontal="center" vertical="center"/>
    </xf>
    <xf numFmtId="41" fontId="2" fillId="0" borderId="18" xfId="2" applyFont="1" applyFill="1" applyBorder="1" applyAlignment="1">
      <alignment horizontal="center" vertical="center" wrapText="1"/>
    </xf>
    <xf numFmtId="0" fontId="15" fillId="0" borderId="18" xfId="0" applyFont="1" applyBorder="1" applyAlignment="1">
      <alignment horizontal="center" vertical="center" wrapText="1"/>
    </xf>
    <xf numFmtId="41" fontId="2" fillId="0" borderId="18" xfId="2" applyFont="1" applyFill="1" applyBorder="1" applyAlignment="1">
      <alignment horizontal="center" vertical="center"/>
    </xf>
    <xf numFmtId="0" fontId="2" fillId="0" borderId="69" xfId="0" applyFont="1" applyBorder="1" applyAlignment="1">
      <alignment vertical="top" wrapText="1"/>
    </xf>
    <xf numFmtId="0" fontId="2" fillId="0" borderId="18" xfId="0" applyFont="1" applyBorder="1" applyAlignment="1">
      <alignment horizontal="left" vertical="top" wrapText="1"/>
    </xf>
    <xf numFmtId="0" fontId="15" fillId="2" borderId="69" xfId="0" applyFont="1" applyFill="1" applyBorder="1" applyAlignment="1">
      <alignment horizontal="center" vertical="center" wrapText="1"/>
    </xf>
    <xf numFmtId="0" fontId="15" fillId="2" borderId="18" xfId="0" applyFont="1" applyFill="1" applyBorder="1" applyAlignment="1">
      <alignment horizontal="center" vertical="center" wrapText="1"/>
    </xf>
    <xf numFmtId="9" fontId="2" fillId="0" borderId="54" xfId="2" applyNumberFormat="1" applyFont="1" applyFill="1" applyBorder="1" applyAlignment="1">
      <alignment horizontal="center" vertical="center"/>
    </xf>
    <xf numFmtId="9" fontId="2" fillId="0" borderId="49" xfId="2" applyNumberFormat="1" applyFont="1" applyFill="1" applyBorder="1" applyAlignment="1">
      <alignment horizontal="center" vertical="center"/>
    </xf>
    <xf numFmtId="9" fontId="2" fillId="0" borderId="63" xfId="2" applyNumberFormat="1" applyFont="1" applyFill="1" applyBorder="1" applyAlignment="1">
      <alignment horizontal="center" vertical="center"/>
    </xf>
    <xf numFmtId="168" fontId="2" fillId="0" borderId="54" xfId="3" applyNumberFormat="1" applyFont="1" applyFill="1" applyBorder="1" applyAlignment="1">
      <alignment horizontal="center" vertical="center"/>
    </xf>
    <xf numFmtId="168" fontId="2" fillId="0" borderId="49" xfId="3" applyNumberFormat="1" applyFont="1" applyFill="1" applyBorder="1" applyAlignment="1">
      <alignment horizontal="center" vertical="center"/>
    </xf>
    <xf numFmtId="0" fontId="33" fillId="2" borderId="18" xfId="0" applyFont="1" applyFill="1" applyBorder="1" applyAlignment="1">
      <alignment horizontal="center" vertical="center" wrapText="1"/>
    </xf>
    <xf numFmtId="14" fontId="2" fillId="0" borderId="18" xfId="0" applyNumberFormat="1" applyFont="1" applyBorder="1" applyAlignment="1">
      <alignment horizontal="center" vertical="center" wrapText="1"/>
    </xf>
    <xf numFmtId="0" fontId="32" fillId="0" borderId="18" xfId="0" applyFont="1" applyBorder="1" applyAlignment="1">
      <alignment horizontal="left" vertical="center" wrapText="1"/>
    </xf>
    <xf numFmtId="0" fontId="33" fillId="0" borderId="18" xfId="0" applyFont="1" applyBorder="1" applyAlignment="1">
      <alignment horizontal="left" vertical="center" wrapText="1"/>
    </xf>
    <xf numFmtId="168" fontId="2" fillId="0" borderId="37" xfId="3" applyNumberFormat="1" applyFont="1" applyBorder="1" applyAlignment="1">
      <alignment horizontal="center" vertical="center"/>
    </xf>
    <xf numFmtId="168" fontId="33" fillId="0" borderId="18" xfId="3" applyNumberFormat="1" applyFont="1" applyBorder="1" applyAlignment="1">
      <alignment horizontal="center" vertical="center"/>
    </xf>
    <xf numFmtId="168" fontId="2" fillId="0" borderId="18" xfId="3" applyNumberFormat="1" applyFont="1" applyBorder="1" applyAlignment="1">
      <alignment horizontal="center" vertical="center"/>
    </xf>
    <xf numFmtId="0" fontId="33" fillId="0" borderId="73" xfId="0" applyFont="1" applyBorder="1" applyAlignment="1">
      <alignment horizontal="justify" vertical="center" wrapText="1"/>
    </xf>
    <xf numFmtId="0" fontId="33" fillId="0" borderId="18" xfId="0" applyFont="1" applyBorder="1" applyAlignment="1">
      <alignment horizontal="justify" vertical="center" wrapText="1"/>
    </xf>
    <xf numFmtId="168" fontId="33" fillId="0" borderId="18" xfId="3" applyNumberFormat="1" applyFont="1" applyBorder="1" applyAlignment="1">
      <alignment horizontal="center" vertical="center" wrapText="1"/>
    </xf>
    <xf numFmtId="168" fontId="33" fillId="0" borderId="74" xfId="3" applyNumberFormat="1" applyFont="1" applyBorder="1" applyAlignment="1">
      <alignment horizontal="center" vertical="center" wrapText="1"/>
    </xf>
    <xf numFmtId="168" fontId="33" fillId="0" borderId="74" xfId="3" applyNumberFormat="1" applyFont="1" applyFill="1" applyBorder="1" applyAlignment="1">
      <alignment horizontal="center" vertical="center" wrapText="1"/>
    </xf>
    <xf numFmtId="168" fontId="33" fillId="0" borderId="74" xfId="3" applyNumberFormat="1" applyFont="1" applyFill="1" applyBorder="1" applyAlignment="1">
      <alignment vertical="center" wrapText="1"/>
    </xf>
    <xf numFmtId="0" fontId="32" fillId="9" borderId="18" xfId="0" applyFont="1" applyFill="1" applyBorder="1" applyAlignment="1">
      <alignment horizontal="center" vertical="center" wrapText="1"/>
    </xf>
    <xf numFmtId="168" fontId="33" fillId="0" borderId="18" xfId="3" applyNumberFormat="1" applyFont="1" applyFill="1" applyBorder="1" applyAlignment="1">
      <alignment horizontal="center" vertical="center" wrapText="1"/>
    </xf>
    <xf numFmtId="168" fontId="33" fillId="0" borderId="74" xfId="3" applyNumberFormat="1" applyFont="1" applyBorder="1" applyAlignment="1">
      <alignment vertical="center" wrapText="1"/>
    </xf>
    <xf numFmtId="0" fontId="33" fillId="0" borderId="72" xfId="0" applyFont="1" applyBorder="1" applyAlignment="1">
      <alignment horizontal="center" vertical="center" wrapText="1"/>
    </xf>
    <xf numFmtId="0" fontId="32" fillId="9" borderId="72" xfId="0" applyFont="1" applyFill="1" applyBorder="1" applyAlignment="1">
      <alignment horizontal="center" vertical="center" wrapText="1"/>
    </xf>
    <xf numFmtId="0" fontId="2" fillId="0" borderId="49" xfId="0" applyFont="1" applyBorder="1" applyAlignment="1">
      <alignment horizontal="left" vertical="center" wrapText="1"/>
    </xf>
    <xf numFmtId="0" fontId="2" fillId="2" borderId="49" xfId="0" applyFont="1" applyFill="1" applyBorder="1" applyAlignment="1">
      <alignment horizontal="left" vertical="center" wrapText="1"/>
    </xf>
    <xf numFmtId="14" fontId="2" fillId="2" borderId="18" xfId="0" applyNumberFormat="1" applyFont="1" applyFill="1" applyBorder="1" applyAlignment="1">
      <alignment horizontal="center" vertical="center" wrapText="1"/>
    </xf>
    <xf numFmtId="14" fontId="2" fillId="0" borderId="69" xfId="0" applyNumberFormat="1" applyFont="1" applyBorder="1" applyAlignment="1">
      <alignment horizontal="center" vertical="center" wrapText="1"/>
    </xf>
    <xf numFmtId="14" fontId="2" fillId="0" borderId="18" xfId="0" applyNumberFormat="1" applyFont="1" applyBorder="1" applyAlignment="1">
      <alignment horizontal="center" vertical="center"/>
    </xf>
    <xf numFmtId="14" fontId="33" fillId="0" borderId="73" xfId="0" applyNumberFormat="1" applyFont="1" applyBorder="1" applyAlignment="1">
      <alignment horizontal="center" vertical="center" wrapText="1"/>
    </xf>
    <xf numFmtId="14" fontId="33" fillId="0" borderId="18" xfId="0" applyNumberFormat="1" applyFont="1" applyBorder="1" applyAlignment="1">
      <alignment horizontal="center" vertical="center" wrapText="1"/>
    </xf>
    <xf numFmtId="14" fontId="33" fillId="0" borderId="72" xfId="0" applyNumberFormat="1" applyFont="1" applyBorder="1" applyAlignment="1">
      <alignment horizontal="center" vertical="center" wrapText="1"/>
    </xf>
    <xf numFmtId="0" fontId="2" fillId="0" borderId="63" xfId="0" applyFont="1" applyBorder="1" applyAlignment="1">
      <alignment vertical="center"/>
    </xf>
    <xf numFmtId="0" fontId="15" fillId="0" borderId="69" xfId="0" applyFont="1" applyBorder="1" applyAlignment="1">
      <alignment horizontal="center" vertical="center" wrapText="1"/>
    </xf>
    <xf numFmtId="0" fontId="2" fillId="0" borderId="53" xfId="0" applyFont="1" applyBorder="1" applyAlignment="1">
      <alignment horizontal="right" vertical="center" wrapText="1"/>
    </xf>
    <xf numFmtId="0" fontId="2" fillId="0" borderId="49" xfId="0" applyFont="1" applyBorder="1" applyAlignment="1">
      <alignment horizontal="right" vertical="center" wrapText="1"/>
    </xf>
    <xf numFmtId="0" fontId="2" fillId="2" borderId="49" xfId="0" applyFont="1" applyFill="1" applyBorder="1" applyAlignment="1">
      <alignment horizontal="right" vertical="center" wrapText="1"/>
    </xf>
    <xf numFmtId="0" fontId="12" fillId="0" borderId="73"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18" xfId="0" applyFont="1" applyBorder="1" applyAlignment="1">
      <alignment vertical="center" wrapText="1"/>
    </xf>
    <xf numFmtId="0" fontId="12" fillId="0" borderId="18" xfId="0" applyFont="1" applyBorder="1" applyAlignment="1">
      <alignment horizontal="center" vertical="center"/>
    </xf>
    <xf numFmtId="41" fontId="2" fillId="0" borderId="73" xfId="2" applyFont="1" applyFill="1" applyBorder="1" applyAlignment="1">
      <alignment horizontal="center" vertical="center" wrapText="1"/>
    </xf>
    <xf numFmtId="168" fontId="12" fillId="0" borderId="49" xfId="3" applyNumberFormat="1" applyFont="1" applyFill="1" applyBorder="1" applyAlignment="1">
      <alignment vertical="center"/>
    </xf>
    <xf numFmtId="0" fontId="12" fillId="0" borderId="53" xfId="3" applyNumberFormat="1" applyFont="1" applyFill="1" applyBorder="1" applyAlignment="1">
      <alignment vertical="center" wrapText="1"/>
    </xf>
    <xf numFmtId="0" fontId="12" fillId="2" borderId="18" xfId="0" applyFont="1" applyFill="1" applyBorder="1" applyAlignment="1">
      <alignment horizontal="center" vertical="center" wrapText="1"/>
    </xf>
    <xf numFmtId="0" fontId="35" fillId="0" borderId="18" xfId="0" applyFont="1" applyBorder="1" applyAlignment="1">
      <alignment horizontal="center" vertical="center"/>
    </xf>
    <xf numFmtId="0" fontId="35" fillId="0" borderId="18" xfId="0" applyFont="1" applyBorder="1" applyAlignment="1">
      <alignment horizontal="center" vertical="center" wrapText="1"/>
    </xf>
    <xf numFmtId="168" fontId="12" fillId="0" borderId="51" xfId="3" applyNumberFormat="1" applyFont="1" applyFill="1" applyBorder="1" applyAlignment="1">
      <alignment vertical="center" wrapText="1"/>
    </xf>
    <xf numFmtId="0" fontId="2" fillId="0" borderId="18" xfId="0" applyFont="1" applyBorder="1" applyAlignment="1">
      <alignment vertical="center"/>
    </xf>
    <xf numFmtId="8" fontId="12" fillId="0" borderId="18" xfId="0" applyNumberFormat="1" applyFont="1" applyBorder="1" applyAlignment="1">
      <alignment vertical="center"/>
    </xf>
    <xf numFmtId="0" fontId="12" fillId="0" borderId="72" xfId="0" applyFont="1" applyBorder="1" applyAlignment="1">
      <alignment vertical="center" wrapText="1"/>
    </xf>
    <xf numFmtId="164" fontId="27" fillId="2" borderId="63" xfId="3" applyFont="1" applyFill="1" applyBorder="1" applyAlignment="1">
      <alignment horizontal="center" vertical="center" wrapText="1"/>
    </xf>
    <xf numFmtId="0" fontId="32" fillId="0" borderId="35" xfId="0" applyFont="1" applyBorder="1" applyAlignment="1">
      <alignment horizontal="center" vertical="center" wrapText="1"/>
    </xf>
    <xf numFmtId="164" fontId="13" fillId="2" borderId="18" xfId="3" applyFont="1" applyFill="1" applyBorder="1" applyAlignment="1">
      <alignment horizontal="center" vertical="center" wrapText="1"/>
    </xf>
    <xf numFmtId="164" fontId="13" fillId="0" borderId="18" xfId="3" applyFont="1" applyFill="1" applyBorder="1" applyAlignment="1">
      <alignment vertical="center"/>
    </xf>
    <xf numFmtId="14" fontId="12" fillId="0" borderId="49" xfId="0" applyNumberFormat="1" applyFont="1" applyBorder="1" applyAlignment="1">
      <alignment horizontal="center" vertical="center" wrapText="1"/>
    </xf>
    <xf numFmtId="1" fontId="2" fillId="0" borderId="63" xfId="2" applyNumberFormat="1" applyFont="1" applyFill="1" applyBorder="1" applyAlignment="1">
      <alignment horizontal="center" vertical="center"/>
    </xf>
    <xf numFmtId="9" fontId="2" fillId="0" borderId="0" xfId="4" applyFont="1" applyFill="1" applyBorder="1" applyAlignment="1">
      <alignment horizontal="center" vertical="center"/>
    </xf>
    <xf numFmtId="6" fontId="12" fillId="0" borderId="18" xfId="0" applyNumberFormat="1" applyFont="1" applyBorder="1" applyAlignment="1">
      <alignment vertical="center"/>
    </xf>
    <xf numFmtId="6" fontId="12" fillId="0" borderId="18" xfId="0" applyNumberFormat="1" applyFont="1" applyBorder="1" applyAlignment="1">
      <alignment vertical="center" wrapText="1"/>
    </xf>
    <xf numFmtId="168" fontId="2" fillId="0" borderId="37" xfId="3" applyNumberFormat="1" applyFont="1" applyFill="1" applyBorder="1" applyAlignment="1">
      <alignment vertical="center"/>
    </xf>
    <xf numFmtId="164" fontId="2" fillId="0" borderId="51" xfId="3" applyFont="1" applyFill="1" applyBorder="1" applyAlignment="1">
      <alignment horizontal="left" vertical="center" wrapText="1"/>
    </xf>
    <xf numFmtId="9" fontId="2" fillId="0" borderId="49" xfId="0" applyNumberFormat="1" applyFont="1" applyBorder="1" applyAlignment="1">
      <alignment horizontal="right" vertical="center" wrapText="1"/>
    </xf>
    <xf numFmtId="0" fontId="2" fillId="0" borderId="37" xfId="0" applyFont="1" applyBorder="1" applyAlignment="1">
      <alignment horizontal="center" vertical="center" wrapText="1"/>
    </xf>
    <xf numFmtId="0" fontId="33" fillId="0" borderId="18" xfId="0" applyFont="1" applyBorder="1" applyAlignment="1">
      <alignment horizontal="center" vertical="center"/>
    </xf>
    <xf numFmtId="0" fontId="30" fillId="4" borderId="16" xfId="0" applyFont="1" applyFill="1" applyBorder="1" applyAlignment="1">
      <alignment horizontal="center" vertical="center" wrapText="1"/>
    </xf>
    <xf numFmtId="0" fontId="24" fillId="0" borderId="35" xfId="0" applyFont="1" applyBorder="1" applyAlignment="1">
      <alignment horizontal="center" vertical="center" wrapText="1"/>
    </xf>
    <xf numFmtId="0" fontId="24" fillId="0" borderId="35" xfId="0" applyFont="1" applyBorder="1" applyAlignment="1">
      <alignment vertical="center" wrapText="1"/>
    </xf>
    <xf numFmtId="0" fontId="24" fillId="2" borderId="35" xfId="0" applyFont="1" applyFill="1" applyBorder="1" applyAlignment="1">
      <alignment horizontal="center" vertical="center" wrapText="1"/>
    </xf>
    <xf numFmtId="0" fontId="2" fillId="0" borderId="72" xfId="0" applyFont="1" applyBorder="1" applyAlignment="1">
      <alignment horizontal="center" vertical="center" wrapText="1"/>
    </xf>
    <xf numFmtId="0" fontId="2" fillId="0" borderId="88"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89" xfId="0" applyFont="1" applyBorder="1" applyAlignment="1">
      <alignment horizontal="right" vertical="center" wrapText="1"/>
    </xf>
    <xf numFmtId="0" fontId="24" fillId="0" borderId="89" xfId="0" applyFont="1" applyBorder="1" applyAlignment="1">
      <alignment horizontal="center" vertical="center" wrapText="1"/>
    </xf>
    <xf numFmtId="0" fontId="2" fillId="0" borderId="89" xfId="0" applyFont="1" applyBorder="1" applyAlignment="1">
      <alignment horizontal="left" vertical="center" wrapText="1"/>
    </xf>
    <xf numFmtId="14" fontId="2" fillId="0" borderId="89" xfId="0" applyNumberFormat="1" applyFont="1" applyBorder="1" applyAlignment="1">
      <alignment horizontal="center" vertical="center" wrapText="1"/>
    </xf>
    <xf numFmtId="0" fontId="2" fillId="0" borderId="36" xfId="0" applyFont="1" applyBorder="1" applyAlignment="1">
      <alignment horizontal="center" vertical="center" wrapText="1"/>
    </xf>
    <xf numFmtId="0" fontId="30" fillId="4" borderId="103" xfId="0" applyFont="1" applyFill="1" applyBorder="1" applyAlignment="1">
      <alignment horizontal="center" vertical="center" wrapText="1"/>
    </xf>
    <xf numFmtId="0" fontId="2" fillId="0" borderId="63" xfId="0" applyFont="1" applyBorder="1" applyAlignment="1">
      <alignment horizontal="center" vertical="center" wrapText="1"/>
    </xf>
    <xf numFmtId="0" fontId="2" fillId="0" borderId="73" xfId="0" applyFont="1" applyBorder="1" applyAlignment="1">
      <alignment horizontal="center" vertical="center" wrapText="1"/>
    </xf>
    <xf numFmtId="0" fontId="2" fillId="2" borderId="72" xfId="0" applyFont="1" applyFill="1" applyBorder="1" applyAlignment="1">
      <alignment horizontal="center" vertical="center" wrapText="1"/>
    </xf>
    <xf numFmtId="41" fontId="2" fillId="0" borderId="18" xfId="2" applyFont="1" applyFill="1" applyBorder="1" applyAlignment="1">
      <alignment horizontal="right" vertical="center"/>
    </xf>
    <xf numFmtId="9" fontId="2" fillId="0" borderId="73" xfId="0" applyNumberFormat="1" applyFont="1" applyBorder="1" applyAlignment="1">
      <alignment horizontal="right" vertical="center" wrapText="1"/>
    </xf>
    <xf numFmtId="3" fontId="2" fillId="0" borderId="18" xfId="0" applyNumberFormat="1" applyFont="1" applyBorder="1" applyAlignment="1">
      <alignment horizontal="right" vertical="center" wrapText="1"/>
    </xf>
    <xf numFmtId="0" fontId="2" fillId="0" borderId="18" xfId="0" applyFont="1" applyBorder="1" applyAlignment="1">
      <alignment horizontal="right" vertical="center" wrapText="1"/>
    </xf>
    <xf numFmtId="9" fontId="2" fillId="0" borderId="18" xfId="0" applyNumberFormat="1" applyFont="1" applyBorder="1" applyAlignment="1">
      <alignment horizontal="right" vertical="center" wrapText="1"/>
    </xf>
    <xf numFmtId="9" fontId="2" fillId="8" borderId="18" xfId="0" applyNumberFormat="1" applyFont="1" applyFill="1" applyBorder="1" applyAlignment="1">
      <alignment horizontal="right" vertical="center" wrapText="1"/>
    </xf>
    <xf numFmtId="9" fontId="2" fillId="2" borderId="72" xfId="0" applyNumberFormat="1" applyFont="1" applyFill="1" applyBorder="1" applyAlignment="1">
      <alignment horizontal="right" vertical="center" wrapText="1"/>
    </xf>
    <xf numFmtId="41" fontId="3" fillId="4" borderId="18" xfId="2" applyFont="1" applyFill="1" applyBorder="1" applyAlignment="1">
      <alignment horizontal="right" vertical="center"/>
    </xf>
    <xf numFmtId="166" fontId="3" fillId="4" borderId="18" xfId="1" applyNumberFormat="1" applyFont="1" applyFill="1" applyBorder="1" applyAlignment="1">
      <alignment horizontal="right" vertical="center"/>
    </xf>
    <xf numFmtId="9" fontId="3" fillId="4" borderId="18" xfId="4" applyFont="1" applyFill="1" applyBorder="1" applyAlignment="1">
      <alignment horizontal="right" vertical="center"/>
    </xf>
    <xf numFmtId="168" fontId="3" fillId="4" borderId="18" xfId="3" applyNumberFormat="1" applyFont="1" applyFill="1" applyBorder="1" applyAlignment="1">
      <alignment horizontal="right" vertical="center"/>
    </xf>
    <xf numFmtId="1" fontId="3" fillId="4" borderId="18" xfId="4" applyNumberFormat="1" applyFont="1" applyFill="1" applyBorder="1" applyAlignment="1">
      <alignment horizontal="right" vertical="center" wrapText="1"/>
    </xf>
    <xf numFmtId="166" fontId="29" fillId="4" borderId="18" xfId="1" applyNumberFormat="1" applyFont="1" applyFill="1" applyBorder="1" applyAlignment="1">
      <alignment horizontal="right" vertical="center"/>
    </xf>
    <xf numFmtId="1" fontId="29" fillId="4" borderId="18" xfId="1" applyNumberFormat="1" applyFont="1" applyFill="1" applyBorder="1" applyAlignment="1">
      <alignment horizontal="right" vertical="center"/>
    </xf>
    <xf numFmtId="9" fontId="3" fillId="4" borderId="18" xfId="4" applyFont="1" applyFill="1" applyBorder="1" applyAlignment="1">
      <alignment horizontal="right" vertical="center" wrapText="1"/>
    </xf>
    <xf numFmtId="168" fontId="23" fillId="4" borderId="4" xfId="3" applyNumberFormat="1" applyFont="1" applyFill="1" applyBorder="1" applyAlignment="1">
      <alignment horizontal="left" vertical="center" wrapText="1"/>
    </xf>
    <xf numFmtId="0" fontId="33" fillId="0" borderId="72" xfId="0" applyFont="1" applyBorder="1" applyAlignment="1">
      <alignment horizontal="center" vertical="center"/>
    </xf>
    <xf numFmtId="167" fontId="33" fillId="0" borderId="73" xfId="4" applyNumberFormat="1" applyFont="1" applyFill="1" applyBorder="1" applyAlignment="1">
      <alignment horizontal="center" vertical="center" wrapText="1"/>
    </xf>
    <xf numFmtId="3" fontId="32" fillId="0" borderId="18" xfId="0" applyNumberFormat="1" applyFont="1" applyBorder="1" applyAlignment="1">
      <alignment horizontal="center" vertical="center" wrapText="1"/>
    </xf>
    <xf numFmtId="0" fontId="2" fillId="0" borderId="53" xfId="0" applyFont="1" applyBorder="1" applyAlignment="1">
      <alignment horizontal="center" vertical="center"/>
    </xf>
    <xf numFmtId="166" fontId="3" fillId="4" borderId="18" xfId="1" applyNumberFormat="1" applyFont="1" applyFill="1" applyBorder="1" applyAlignment="1">
      <alignment horizontal="center" vertical="center"/>
    </xf>
    <xf numFmtId="9" fontId="3" fillId="4" borderId="18" xfId="4" applyFont="1" applyFill="1" applyBorder="1" applyAlignment="1">
      <alignment horizontal="center" vertical="center"/>
    </xf>
    <xf numFmtId="0" fontId="3" fillId="4" borderId="18" xfId="1" applyNumberFormat="1" applyFont="1" applyFill="1" applyBorder="1" applyAlignment="1">
      <alignment horizontal="center" vertical="center"/>
    </xf>
    <xf numFmtId="1" fontId="2" fillId="0" borderId="18" xfId="2" applyNumberFormat="1" applyFont="1" applyFill="1" applyBorder="1" applyAlignment="1">
      <alignment horizontal="right" vertical="center" wrapText="1"/>
    </xf>
    <xf numFmtId="41" fontId="2" fillId="0" borderId="18" xfId="2" applyFont="1" applyFill="1" applyBorder="1" applyAlignment="1">
      <alignment horizontal="right" vertical="center" wrapText="1"/>
    </xf>
    <xf numFmtId="41" fontId="2" fillId="0" borderId="37" xfId="2" applyFont="1" applyFill="1" applyBorder="1" applyAlignment="1">
      <alignment horizontal="right" vertical="center" wrapText="1"/>
    </xf>
    <xf numFmtId="9" fontId="2" fillId="0" borderId="18" xfId="2" applyNumberFormat="1" applyFont="1" applyFill="1" applyBorder="1" applyAlignment="1">
      <alignment horizontal="right" vertical="center" wrapText="1"/>
    </xf>
    <xf numFmtId="168" fontId="2" fillId="0" borderId="18" xfId="3" applyNumberFormat="1" applyFont="1" applyFill="1" applyBorder="1" applyAlignment="1">
      <alignment horizontal="right" vertical="center" wrapText="1"/>
    </xf>
    <xf numFmtId="41" fontId="2" fillId="0" borderId="63" xfId="2" applyFont="1" applyFill="1" applyBorder="1" applyAlignment="1">
      <alignment horizontal="right" vertical="center"/>
    </xf>
    <xf numFmtId="0" fontId="2" fillId="0" borderId="73" xfId="0" applyFont="1" applyBorder="1" applyAlignment="1">
      <alignment horizontal="right" vertical="center" wrapText="1"/>
    </xf>
    <xf numFmtId="167" fontId="2" fillId="0" borderId="73"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9" fontId="2" fillId="2" borderId="18" xfId="0" applyNumberFormat="1" applyFont="1" applyFill="1" applyBorder="1" applyAlignment="1">
      <alignment horizontal="right" vertical="center" wrapText="1"/>
    </xf>
    <xf numFmtId="0" fontId="2" fillId="0" borderId="72" xfId="0" applyFont="1" applyBorder="1" applyAlignment="1">
      <alignment horizontal="right" vertical="center" wrapText="1"/>
    </xf>
    <xf numFmtId="9" fontId="2" fillId="0" borderId="72" xfId="0" applyNumberFormat="1" applyFont="1" applyBorder="1" applyAlignment="1">
      <alignment horizontal="right" vertical="center" wrapText="1"/>
    </xf>
    <xf numFmtId="0" fontId="2" fillId="0" borderId="63" xfId="0" applyFont="1" applyBorder="1" applyAlignment="1">
      <alignment horizontal="right" vertical="center" wrapText="1"/>
    </xf>
    <xf numFmtId="9" fontId="2" fillId="0" borderId="63" xfId="0" applyNumberFormat="1" applyFont="1" applyBorder="1" applyAlignment="1">
      <alignment horizontal="right" vertical="center" wrapText="1"/>
    </xf>
    <xf numFmtId="9" fontId="2" fillId="2" borderId="49" xfId="0" applyNumberFormat="1" applyFont="1" applyFill="1" applyBorder="1" applyAlignment="1">
      <alignment horizontal="right" vertical="center" wrapText="1"/>
    </xf>
    <xf numFmtId="0" fontId="2" fillId="0" borderId="89" xfId="2" applyNumberFormat="1" applyFont="1" applyFill="1" applyBorder="1" applyAlignment="1">
      <alignment horizontal="right" vertical="center" wrapText="1"/>
    </xf>
    <xf numFmtId="0" fontId="2" fillId="0" borderId="73" xfId="0" applyFont="1" applyBorder="1" applyAlignment="1">
      <alignment horizontal="center" vertical="center"/>
    </xf>
    <xf numFmtId="0" fontId="2" fillId="0" borderId="18" xfId="0" applyFont="1" applyBorder="1" applyAlignment="1">
      <alignment horizontal="center" vertical="center"/>
    </xf>
    <xf numFmtId="0" fontId="24" fillId="0" borderId="105" xfId="0" applyFont="1" applyBorder="1" applyAlignment="1">
      <alignment horizontal="center" vertical="center" wrapText="1"/>
    </xf>
    <xf numFmtId="0" fontId="24" fillId="0" borderId="107" xfId="0" applyFont="1" applyBorder="1" applyAlignment="1">
      <alignment horizontal="center" vertical="center" wrapText="1"/>
    </xf>
    <xf numFmtId="0" fontId="24" fillId="0" borderId="107" xfId="0" applyFont="1" applyBorder="1" applyAlignment="1">
      <alignment vertical="center" wrapText="1"/>
    </xf>
    <xf numFmtId="0" fontId="24" fillId="0" borderId="73" xfId="0" applyFont="1" applyBorder="1" applyAlignment="1">
      <alignment horizontal="center" vertical="center" wrapText="1"/>
    </xf>
    <xf numFmtId="0" fontId="24" fillId="0" borderId="109" xfId="0" applyFont="1" applyBorder="1" applyAlignment="1">
      <alignment horizontal="center" vertical="center" wrapText="1"/>
    </xf>
    <xf numFmtId="0" fontId="2" fillId="0" borderId="112" xfId="0" applyFont="1" applyBorder="1" applyAlignment="1">
      <alignment horizontal="center" vertical="center" wrapText="1"/>
    </xf>
    <xf numFmtId="41" fontId="2" fillId="0" borderId="113" xfId="2" applyFont="1" applyFill="1" applyBorder="1" applyAlignment="1">
      <alignment horizontal="center" vertical="center"/>
    </xf>
    <xf numFmtId="0" fontId="15" fillId="0" borderId="111" xfId="0" applyFont="1" applyBorder="1" applyAlignment="1">
      <alignment horizontal="center" vertical="center" wrapText="1"/>
    </xf>
    <xf numFmtId="41" fontId="2" fillId="0" borderId="111" xfId="2" applyFont="1" applyFill="1" applyBorder="1" applyAlignment="1">
      <alignment horizontal="right" vertical="center" wrapText="1"/>
    </xf>
    <xf numFmtId="41" fontId="2" fillId="0" borderId="73" xfId="2" applyFont="1" applyFill="1" applyBorder="1" applyAlignment="1">
      <alignment horizontal="right" vertical="center" wrapText="1"/>
    </xf>
    <xf numFmtId="0" fontId="2" fillId="0" borderId="73" xfId="0" applyFont="1" applyBorder="1" applyAlignment="1">
      <alignment vertical="top" wrapText="1"/>
    </xf>
    <xf numFmtId="14" fontId="2" fillId="0" borderId="73" xfId="0" applyNumberFormat="1" applyFont="1" applyBorder="1" applyAlignment="1">
      <alignment horizontal="center" vertical="center" wrapText="1"/>
    </xf>
    <xf numFmtId="41" fontId="2" fillId="0" borderId="114" xfId="2" applyFont="1" applyFill="1" applyBorder="1" applyAlignment="1">
      <alignment horizontal="center" vertical="center"/>
    </xf>
    <xf numFmtId="41" fontId="2" fillId="0" borderId="112" xfId="2" applyFont="1" applyFill="1" applyBorder="1" applyAlignment="1">
      <alignment horizontal="center" vertical="center"/>
    </xf>
    <xf numFmtId="41" fontId="2" fillId="0" borderId="112" xfId="2" applyFont="1" applyFill="1" applyBorder="1" applyAlignment="1">
      <alignment vertical="center"/>
    </xf>
    <xf numFmtId="41" fontId="2" fillId="0" borderId="115" xfId="2" applyFont="1" applyFill="1" applyBorder="1" applyAlignment="1">
      <alignment horizontal="center" vertical="center"/>
    </xf>
    <xf numFmtId="41" fontId="2" fillId="0" borderId="116" xfId="2" applyFont="1" applyFill="1" applyBorder="1" applyAlignment="1">
      <alignment horizontal="center" vertical="center"/>
    </xf>
    <xf numFmtId="41" fontId="2" fillId="0" borderId="114" xfId="2" applyFont="1" applyFill="1" applyBorder="1" applyAlignment="1">
      <alignment vertical="center"/>
    </xf>
    <xf numFmtId="41" fontId="26" fillId="0" borderId="97" xfId="2" applyFont="1" applyFill="1" applyBorder="1" applyAlignment="1">
      <alignment horizontal="center" vertical="center"/>
    </xf>
    <xf numFmtId="41" fontId="24" fillId="2" borderId="107" xfId="2" applyFont="1" applyFill="1" applyBorder="1" applyAlignment="1">
      <alignment vertical="center"/>
    </xf>
    <xf numFmtId="41" fontId="12" fillId="2" borderId="115" xfId="2" applyFont="1" applyFill="1" applyBorder="1" applyAlignment="1">
      <alignment vertical="center"/>
    </xf>
    <xf numFmtId="41" fontId="3" fillId="4" borderId="73" xfId="2" applyFont="1" applyFill="1" applyBorder="1" applyAlignment="1">
      <alignment horizontal="right" vertical="center"/>
    </xf>
    <xf numFmtId="41" fontId="9" fillId="4" borderId="73" xfId="2" applyFont="1" applyFill="1" applyBorder="1" applyAlignment="1">
      <alignment horizontal="center" vertical="center"/>
    </xf>
    <xf numFmtId="0" fontId="24" fillId="2" borderId="114" xfId="0" applyFont="1" applyFill="1" applyBorder="1" applyAlignment="1">
      <alignment vertical="center"/>
    </xf>
    <xf numFmtId="0" fontId="24" fillId="2" borderId="112" xfId="0" applyFont="1" applyFill="1" applyBorder="1" applyAlignment="1">
      <alignment vertical="center"/>
    </xf>
    <xf numFmtId="164" fontId="27" fillId="2" borderId="115" xfId="3" applyFont="1" applyFill="1" applyBorder="1" applyAlignment="1">
      <alignment horizontal="center" vertical="center" wrapText="1"/>
    </xf>
    <xf numFmtId="164" fontId="27" fillId="2" borderId="118" xfId="3" applyFont="1" applyFill="1" applyBorder="1" applyAlignment="1">
      <alignment horizontal="center" vertical="center" wrapText="1"/>
    </xf>
    <xf numFmtId="164" fontId="13" fillId="2" borderId="118" xfId="3" applyFont="1" applyFill="1" applyBorder="1" applyAlignment="1">
      <alignment horizontal="center" vertical="center" wrapText="1"/>
    </xf>
    <xf numFmtId="164" fontId="13" fillId="2" borderId="112" xfId="3" applyFont="1" applyFill="1" applyBorder="1" applyAlignment="1">
      <alignment horizontal="center" vertical="center" wrapText="1"/>
    </xf>
    <xf numFmtId="164" fontId="27" fillId="2" borderId="119" xfId="3" applyFont="1" applyFill="1" applyBorder="1" applyAlignment="1">
      <alignment horizontal="center" vertical="center" wrapText="1"/>
    </xf>
    <xf numFmtId="0" fontId="24" fillId="0" borderId="120" xfId="0" applyFont="1" applyBorder="1" applyAlignment="1">
      <alignment horizontal="center" vertical="center" wrapText="1"/>
    </xf>
    <xf numFmtId="164" fontId="27" fillId="2" borderId="86" xfId="3" applyFont="1" applyFill="1" applyBorder="1" applyAlignment="1">
      <alignment horizontal="center" vertical="center" wrapText="1"/>
    </xf>
    <xf numFmtId="0" fontId="24" fillId="0" borderId="121" xfId="0" applyFont="1" applyBorder="1" applyAlignment="1">
      <alignment horizontal="center" vertical="center" wrapText="1"/>
    </xf>
    <xf numFmtId="0" fontId="2" fillId="0" borderId="0" xfId="0" applyFont="1" applyAlignment="1">
      <alignment horizontal="center" vertical="center" wrapText="1"/>
    </xf>
    <xf numFmtId="164" fontId="27" fillId="2" borderId="122" xfId="3" applyFont="1" applyFill="1" applyBorder="1" applyAlignment="1">
      <alignment horizontal="center" vertical="center" wrapText="1"/>
    </xf>
    <xf numFmtId="0" fontId="24" fillId="0" borderId="123" xfId="0" applyFont="1" applyBorder="1" applyAlignment="1">
      <alignment horizontal="center" vertical="center" wrapText="1"/>
    </xf>
    <xf numFmtId="164" fontId="27" fillId="0" borderId="122" xfId="3" applyFont="1" applyFill="1" applyBorder="1" applyAlignment="1">
      <alignment vertical="center"/>
    </xf>
    <xf numFmtId="164" fontId="27" fillId="0" borderId="122" xfId="3" applyFont="1" applyFill="1" applyBorder="1" applyAlignment="1">
      <alignment horizontal="center" vertical="center" wrapText="1"/>
    </xf>
    <xf numFmtId="0" fontId="24" fillId="0" borderId="124" xfId="0" applyFont="1" applyBorder="1" applyAlignment="1">
      <alignment horizontal="center" vertical="center" wrapText="1"/>
    </xf>
    <xf numFmtId="0" fontId="24" fillId="0" borderId="89" xfId="0" applyFont="1" applyBorder="1" applyAlignment="1">
      <alignment vertical="center" wrapText="1"/>
    </xf>
    <xf numFmtId="0" fontId="24" fillId="0" borderId="128" xfId="0" applyFont="1" applyBorder="1" applyAlignment="1">
      <alignment vertical="center" wrapText="1"/>
    </xf>
    <xf numFmtId="0" fontId="24" fillId="0" borderId="72" xfId="0" applyFont="1" applyBorder="1" applyAlignment="1">
      <alignment vertical="center" wrapText="1"/>
    </xf>
    <xf numFmtId="0" fontId="24" fillId="0" borderId="130" xfId="0" applyFont="1" applyBorder="1" applyAlignment="1">
      <alignment vertical="center" wrapText="1"/>
    </xf>
    <xf numFmtId="0" fontId="2" fillId="2" borderId="89" xfId="0" applyFont="1" applyFill="1" applyBorder="1" applyAlignment="1">
      <alignment horizontal="center" vertical="center" wrapText="1"/>
    </xf>
    <xf numFmtId="9" fontId="2" fillId="0" borderId="89" xfId="0" applyNumberFormat="1" applyFont="1" applyBorder="1" applyAlignment="1">
      <alignment horizontal="right" vertical="center" wrapText="1"/>
    </xf>
    <xf numFmtId="0" fontId="2" fillId="0" borderId="72" xfId="0" applyFont="1" applyBorder="1" applyAlignment="1">
      <alignment horizontal="justify" vertical="center" wrapText="1"/>
    </xf>
    <xf numFmtId="14" fontId="2" fillId="0" borderId="72" xfId="0" applyNumberFormat="1" applyFont="1" applyBorder="1" applyAlignment="1">
      <alignment horizontal="center" vertical="center"/>
    </xf>
    <xf numFmtId="0" fontId="2" fillId="0" borderId="72" xfId="0" applyFont="1" applyBorder="1" applyAlignment="1">
      <alignment horizontal="center" vertical="center"/>
    </xf>
    <xf numFmtId="9" fontId="2" fillId="0" borderId="89" xfId="4" applyFont="1" applyFill="1" applyBorder="1" applyAlignment="1">
      <alignment horizontal="center" vertical="center"/>
    </xf>
    <xf numFmtId="0" fontId="2" fillId="0" borderId="89" xfId="0" applyFont="1" applyBorder="1" applyAlignment="1">
      <alignment vertical="center"/>
    </xf>
    <xf numFmtId="9" fontId="2" fillId="0" borderId="89" xfId="4" applyFont="1" applyFill="1" applyBorder="1" applyAlignment="1">
      <alignment horizontal="center" vertical="center" wrapText="1"/>
    </xf>
    <xf numFmtId="9" fontId="24" fillId="0" borderId="89" xfId="4" applyFont="1" applyFill="1" applyBorder="1" applyAlignment="1">
      <alignment horizontal="center" vertical="center" wrapText="1"/>
    </xf>
    <xf numFmtId="0" fontId="24" fillId="0" borderId="89" xfId="0" applyFont="1" applyBorder="1" applyAlignment="1">
      <alignment vertical="center"/>
    </xf>
    <xf numFmtId="0" fontId="24" fillId="0" borderId="128" xfId="0" applyFont="1" applyBorder="1" applyAlignment="1">
      <alignment vertical="center"/>
    </xf>
    <xf numFmtId="9" fontId="3" fillId="4" borderId="72" xfId="4" applyFont="1" applyFill="1" applyBorder="1" applyAlignment="1">
      <alignment horizontal="right" vertical="center"/>
    </xf>
    <xf numFmtId="166" fontId="4" fillId="4" borderId="72" xfId="1" applyNumberFormat="1" applyFont="1" applyFill="1" applyBorder="1" applyAlignment="1">
      <alignment horizontal="center" vertical="center"/>
    </xf>
    <xf numFmtId="0" fontId="24" fillId="0" borderId="88" xfId="0" applyFont="1" applyBorder="1" applyAlignment="1">
      <alignment vertical="center"/>
    </xf>
    <xf numFmtId="164" fontId="27" fillId="0" borderId="89" xfId="3" applyFont="1" applyFill="1" applyBorder="1" applyAlignment="1">
      <alignment vertical="center" wrapText="1"/>
    </xf>
    <xf numFmtId="168" fontId="2" fillId="0" borderId="72" xfId="3" applyNumberFormat="1" applyFont="1" applyBorder="1" applyAlignment="1">
      <alignment horizontal="center" vertical="center"/>
    </xf>
    <xf numFmtId="0" fontId="33" fillId="0" borderId="72" xfId="0" applyFont="1" applyBorder="1" applyAlignment="1">
      <alignment horizontal="left" vertical="center" wrapText="1"/>
    </xf>
    <xf numFmtId="164" fontId="27" fillId="0" borderId="89" xfId="3" applyFont="1" applyFill="1" applyBorder="1" applyAlignment="1">
      <alignment horizontal="right" vertical="center"/>
    </xf>
    <xf numFmtId="168" fontId="33" fillId="0" borderId="72" xfId="3" applyNumberFormat="1" applyFont="1" applyBorder="1" applyAlignment="1">
      <alignment horizontal="center" vertical="center"/>
    </xf>
    <xf numFmtId="0" fontId="32" fillId="0" borderId="72" xfId="0" applyFont="1" applyBorder="1" applyAlignment="1">
      <alignment horizontal="left" vertical="center" wrapText="1"/>
    </xf>
    <xf numFmtId="0" fontId="32" fillId="0" borderId="130" xfId="0" applyFont="1" applyBorder="1" applyAlignment="1">
      <alignment horizontal="center" vertical="center" wrapText="1"/>
    </xf>
    <xf numFmtId="164" fontId="13" fillId="0" borderId="72" xfId="3" applyFont="1" applyFill="1" applyBorder="1" applyAlignment="1">
      <alignment horizontal="right" vertical="center"/>
    </xf>
    <xf numFmtId="164" fontId="27" fillId="0" borderId="132" xfId="3" applyFont="1" applyFill="1" applyBorder="1" applyAlignment="1">
      <alignment horizontal="center" vertical="center" wrapText="1"/>
    </xf>
    <xf numFmtId="0" fontId="24" fillId="0" borderId="73" xfId="0" applyFont="1" applyBorder="1" applyAlignment="1">
      <alignment vertical="center" wrapText="1"/>
    </xf>
    <xf numFmtId="0" fontId="24" fillId="0" borderId="109" xfId="0" applyFont="1" applyBorder="1" applyAlignment="1">
      <alignment vertical="center" wrapText="1"/>
    </xf>
    <xf numFmtId="9" fontId="24" fillId="0" borderId="112" xfId="4" applyFont="1" applyFill="1" applyBorder="1" applyAlignment="1">
      <alignment horizontal="center" vertical="center"/>
    </xf>
    <xf numFmtId="0" fontId="24" fillId="0" borderId="112" xfId="0" applyFont="1" applyBorder="1" applyAlignment="1">
      <alignment vertical="center"/>
    </xf>
    <xf numFmtId="9" fontId="24" fillId="0" borderId="112" xfId="4" applyFont="1" applyFill="1" applyBorder="1" applyAlignment="1">
      <alignment horizontal="center" vertical="center" wrapText="1"/>
    </xf>
    <xf numFmtId="0" fontId="24" fillId="0" borderId="115" xfId="0" applyFont="1" applyBorder="1" applyAlignment="1">
      <alignment vertical="center"/>
    </xf>
    <xf numFmtId="166" fontId="3" fillId="4" borderId="73" xfId="1" applyNumberFormat="1" applyFont="1" applyFill="1" applyBorder="1" applyAlignment="1">
      <alignment horizontal="right" vertical="center"/>
    </xf>
    <xf numFmtId="166" fontId="9" fillId="4" borderId="73" xfId="1" applyNumberFormat="1" applyFont="1" applyFill="1" applyBorder="1" applyAlignment="1">
      <alignment horizontal="center" vertical="center"/>
    </xf>
    <xf numFmtId="0" fontId="24" fillId="0" borderId="114" xfId="0" applyFont="1" applyBorder="1" applyAlignment="1">
      <alignment vertical="center"/>
    </xf>
    <xf numFmtId="164" fontId="27" fillId="0" borderId="112" xfId="3" applyFont="1" applyFill="1" applyBorder="1" applyAlignment="1">
      <alignment vertical="center" wrapText="1"/>
    </xf>
    <xf numFmtId="164" fontId="27" fillId="0" borderId="112" xfId="3" applyFont="1" applyFill="1" applyBorder="1" applyAlignment="1">
      <alignment horizontal="center" vertical="center" wrapText="1"/>
    </xf>
    <xf numFmtId="164" fontId="27" fillId="0" borderId="112" xfId="3" applyFont="1" applyFill="1" applyBorder="1" applyAlignment="1">
      <alignment horizontal="right" vertical="center"/>
    </xf>
    <xf numFmtId="0" fontId="25" fillId="0" borderId="112" xfId="0" applyFont="1" applyBorder="1" applyAlignment="1">
      <alignment horizontal="center" vertical="center" wrapText="1"/>
    </xf>
    <xf numFmtId="164" fontId="13" fillId="2" borderId="115" xfId="3" applyFont="1" applyFill="1" applyBorder="1" applyAlignment="1">
      <alignment horizontal="center" vertical="center" wrapText="1"/>
    </xf>
    <xf numFmtId="164" fontId="13" fillId="0" borderId="73" xfId="3" applyFont="1" applyFill="1" applyBorder="1" applyAlignment="1">
      <alignment horizontal="right" vertical="center"/>
    </xf>
    <xf numFmtId="164" fontId="27" fillId="0" borderId="133" xfId="3" applyFont="1" applyFill="1" applyBorder="1" applyAlignment="1">
      <alignment horizontal="center" vertical="center" wrapText="1"/>
    </xf>
    <xf numFmtId="0" fontId="33" fillId="2" borderId="72" xfId="0" applyFont="1" applyFill="1" applyBorder="1" applyAlignment="1">
      <alignment horizontal="justify" vertical="center" wrapText="1"/>
    </xf>
    <xf numFmtId="9" fontId="24" fillId="0" borderId="89" xfId="4" applyFont="1" applyFill="1" applyBorder="1" applyAlignment="1">
      <alignment horizontal="center" vertical="center"/>
    </xf>
    <xf numFmtId="9" fontId="3" fillId="4" borderId="72" xfId="4" applyFont="1" applyFill="1" applyBorder="1" applyAlignment="1">
      <alignment horizontal="center" vertical="center"/>
    </xf>
    <xf numFmtId="166" fontId="9" fillId="4" borderId="72" xfId="1" applyNumberFormat="1" applyFont="1" applyFill="1" applyBorder="1" applyAlignment="1">
      <alignment horizontal="center" vertical="center"/>
    </xf>
    <xf numFmtId="164" fontId="27" fillId="0" borderId="89" xfId="3" applyFont="1" applyFill="1" applyBorder="1" applyAlignment="1">
      <alignment horizontal="center" vertical="center" wrapText="1"/>
    </xf>
    <xf numFmtId="0" fontId="25" fillId="0" borderId="89" xfId="0" applyFont="1" applyBorder="1" applyAlignment="1">
      <alignment horizontal="center" vertical="center" wrapText="1"/>
    </xf>
    <xf numFmtId="164" fontId="13" fillId="2" borderId="128" xfId="3" applyFont="1" applyFill="1" applyBorder="1" applyAlignment="1">
      <alignment horizontal="center" vertical="center" wrapText="1"/>
    </xf>
    <xf numFmtId="0" fontId="24" fillId="0" borderId="134" xfId="0" applyFont="1" applyBorder="1" applyAlignment="1">
      <alignment horizontal="center" vertical="center" wrapText="1"/>
    </xf>
    <xf numFmtId="0" fontId="24" fillId="0" borderId="112" xfId="0" applyFont="1" applyBorder="1" applyAlignment="1">
      <alignment vertical="center" wrapText="1"/>
    </xf>
    <xf numFmtId="0" fontId="33" fillId="0" borderId="73" xfId="0" applyFont="1" applyBorder="1" applyAlignment="1">
      <alignment horizontal="center" vertical="center"/>
    </xf>
    <xf numFmtId="0" fontId="33" fillId="2" borderId="73" xfId="0" applyFont="1" applyFill="1" applyBorder="1" applyAlignment="1">
      <alignment horizontal="center" vertical="center" wrapText="1"/>
    </xf>
    <xf numFmtId="0" fontId="12" fillId="2" borderId="106" xfId="0" applyFont="1" applyFill="1" applyBorder="1" applyAlignment="1">
      <alignment horizontal="center" vertical="center" wrapText="1"/>
    </xf>
    <xf numFmtId="9" fontId="2" fillId="0" borderId="112" xfId="0" applyNumberFormat="1" applyFont="1" applyBorder="1" applyAlignment="1">
      <alignment horizontal="right" vertical="center" wrapText="1"/>
    </xf>
    <xf numFmtId="0" fontId="2" fillId="0" borderId="73" xfId="0" applyFont="1" applyBorder="1" applyAlignment="1">
      <alignment horizontal="left" vertical="top" wrapText="1"/>
    </xf>
    <xf numFmtId="0" fontId="35" fillId="0" borderId="73" xfId="0" applyFont="1" applyBorder="1" applyAlignment="1">
      <alignment horizontal="center" vertical="center"/>
    </xf>
    <xf numFmtId="9" fontId="2" fillId="0" borderId="112" xfId="4" applyFont="1" applyFill="1" applyBorder="1" applyAlignment="1">
      <alignment horizontal="center" vertical="center"/>
    </xf>
    <xf numFmtId="0" fontId="2" fillId="0" borderId="112" xfId="0" applyFont="1" applyBorder="1" applyAlignment="1">
      <alignment vertical="center"/>
    </xf>
    <xf numFmtId="9" fontId="2" fillId="0" borderId="112" xfId="4" applyFont="1" applyFill="1" applyBorder="1" applyAlignment="1">
      <alignment horizontal="center" vertical="center" wrapText="1"/>
    </xf>
    <xf numFmtId="0" fontId="2" fillId="0" borderId="115" xfId="0" applyFont="1" applyBorder="1" applyAlignment="1">
      <alignment vertical="center"/>
    </xf>
    <xf numFmtId="9" fontId="3" fillId="4" borderId="73" xfId="4" applyFont="1" applyFill="1" applyBorder="1" applyAlignment="1">
      <alignment horizontal="center" vertical="center"/>
    </xf>
    <xf numFmtId="0" fontId="24" fillId="0" borderId="136" xfId="0" applyFont="1" applyBorder="1" applyAlignment="1">
      <alignment horizontal="center" vertical="center" wrapText="1"/>
    </xf>
    <xf numFmtId="0" fontId="2" fillId="0" borderId="72" xfId="0" applyFont="1" applyBorder="1" applyAlignment="1">
      <alignment horizontal="left" vertical="top" wrapText="1"/>
    </xf>
    <xf numFmtId="14" fontId="2" fillId="0" borderId="72" xfId="0" applyNumberFormat="1" applyFont="1" applyBorder="1" applyAlignment="1">
      <alignment horizontal="center" vertical="center" wrapText="1"/>
    </xf>
    <xf numFmtId="0" fontId="35" fillId="0" borderId="72" xfId="0" applyFont="1" applyBorder="1" applyAlignment="1">
      <alignment horizontal="center" vertical="center"/>
    </xf>
    <xf numFmtId="0" fontId="2" fillId="0" borderId="128" xfId="0" applyFont="1" applyBorder="1" applyAlignment="1">
      <alignment vertical="center"/>
    </xf>
    <xf numFmtId="0" fontId="2" fillId="2" borderId="112" xfId="0" applyFont="1" applyFill="1" applyBorder="1" applyAlignment="1">
      <alignment horizontal="center" vertical="center" wrapText="1"/>
    </xf>
    <xf numFmtId="0" fontId="12" fillId="2" borderId="112" xfId="0" applyFont="1" applyFill="1" applyBorder="1" applyAlignment="1">
      <alignment horizontal="center" vertical="center" wrapText="1"/>
    </xf>
    <xf numFmtId="0" fontId="2" fillId="0" borderId="112" xfId="0" applyFont="1" applyBorder="1" applyAlignment="1">
      <alignment horizontal="right" vertical="center" wrapText="1"/>
    </xf>
    <xf numFmtId="0" fontId="2" fillId="2" borderId="112" xfId="0" applyFont="1" applyFill="1" applyBorder="1" applyAlignment="1">
      <alignment horizontal="left" vertical="center" wrapText="1"/>
    </xf>
    <xf numFmtId="14" fontId="2" fillId="0" borderId="112" xfId="0" applyNumberFormat="1" applyFont="1" applyBorder="1" applyAlignment="1">
      <alignment horizontal="center" vertical="center" wrapText="1"/>
    </xf>
    <xf numFmtId="0" fontId="12" fillId="0" borderId="112" xfId="0" applyFont="1" applyBorder="1" applyAlignment="1">
      <alignment horizontal="center" vertical="center" wrapText="1"/>
    </xf>
    <xf numFmtId="9" fontId="3" fillId="4" borderId="73" xfId="4" applyFont="1" applyFill="1" applyBorder="1" applyAlignment="1">
      <alignment horizontal="right" vertical="center"/>
    </xf>
    <xf numFmtId="168" fontId="12" fillId="0" borderId="112" xfId="3" applyNumberFormat="1" applyFont="1" applyFill="1" applyBorder="1" applyAlignment="1">
      <alignment vertical="center" wrapText="1"/>
    </xf>
    <xf numFmtId="164" fontId="27" fillId="0" borderId="86" xfId="3" applyFont="1" applyFill="1" applyBorder="1" applyAlignment="1">
      <alignment horizontal="right" vertical="center"/>
    </xf>
    <xf numFmtId="0" fontId="24" fillId="0" borderId="72" xfId="0" applyFont="1" applyBorder="1" applyAlignment="1">
      <alignment horizontal="center" vertical="center" wrapText="1"/>
    </xf>
    <xf numFmtId="0" fontId="24" fillId="0" borderId="130" xfId="0" applyFont="1" applyBorder="1" applyAlignment="1">
      <alignment horizontal="center" vertical="center" wrapText="1"/>
    </xf>
    <xf numFmtId="9" fontId="2" fillId="0" borderId="89" xfId="3" applyNumberFormat="1" applyFont="1" applyFill="1" applyBorder="1" applyAlignment="1">
      <alignment horizontal="center" vertical="center"/>
    </xf>
    <xf numFmtId="164" fontId="2" fillId="0" borderId="89" xfId="3" applyFont="1" applyFill="1" applyBorder="1" applyAlignment="1">
      <alignment horizontal="center" vertical="center"/>
    </xf>
    <xf numFmtId="1" fontId="2" fillId="0" borderId="89" xfId="3" applyNumberFormat="1" applyFont="1" applyFill="1" applyBorder="1" applyAlignment="1">
      <alignment horizontal="center" vertical="center"/>
    </xf>
    <xf numFmtId="1" fontId="2" fillId="0" borderId="89" xfId="0" applyNumberFormat="1" applyFont="1" applyBorder="1" applyAlignment="1">
      <alignment horizontal="center" vertical="center" wrapText="1"/>
    </xf>
    <xf numFmtId="9" fontId="24" fillId="0" borderId="89" xfId="3" applyNumberFormat="1" applyFont="1" applyFill="1" applyBorder="1" applyAlignment="1">
      <alignment horizontal="center" vertical="center"/>
    </xf>
    <xf numFmtId="0" fontId="25" fillId="0" borderId="128" xfId="0" applyFont="1" applyBorder="1" applyAlignment="1">
      <alignment horizontal="center" vertical="center" wrapText="1"/>
    </xf>
    <xf numFmtId="166" fontId="3" fillId="4" borderId="72" xfId="1" applyNumberFormat="1" applyFont="1" applyFill="1" applyBorder="1" applyAlignment="1">
      <alignment horizontal="right" vertical="center"/>
    </xf>
    <xf numFmtId="0" fontId="2" fillId="0" borderId="72" xfId="0" applyFont="1" applyBorder="1" applyAlignment="1">
      <alignment vertical="center"/>
    </xf>
    <xf numFmtId="6" fontId="12" fillId="0" borderId="72" xfId="0" applyNumberFormat="1" applyFont="1" applyBorder="1" applyAlignment="1">
      <alignment vertical="center"/>
    </xf>
    <xf numFmtId="164" fontId="27" fillId="0" borderId="88" xfId="3" applyFont="1" applyFill="1" applyBorder="1" applyAlignment="1">
      <alignment horizontal="right" vertical="center"/>
    </xf>
    <xf numFmtId="164" fontId="13" fillId="2" borderId="89" xfId="3" applyFont="1" applyFill="1" applyBorder="1" applyAlignment="1">
      <alignment horizontal="center" vertical="center" wrapText="1"/>
    </xf>
    <xf numFmtId="164" fontId="13" fillId="0" borderId="127" xfId="3" applyFont="1" applyFill="1" applyBorder="1" applyAlignment="1">
      <alignment horizontal="right" vertical="center"/>
    </xf>
    <xf numFmtId="164" fontId="27" fillId="0" borderId="90" xfId="3" applyFont="1" applyFill="1" applyBorder="1" applyAlignment="1">
      <alignment horizontal="right" vertical="center"/>
    </xf>
    <xf numFmtId="168" fontId="27" fillId="0" borderId="53" xfId="3" applyNumberFormat="1" applyFont="1" applyFill="1" applyBorder="1" applyAlignment="1">
      <alignment horizontal="right" vertical="center"/>
    </xf>
    <xf numFmtId="0" fontId="24" fillId="0" borderId="139" xfId="0" applyFont="1" applyBorder="1" applyAlignment="1">
      <alignment horizontal="center" vertical="center" wrapText="1"/>
    </xf>
    <xf numFmtId="0" fontId="24" fillId="0" borderId="140" xfId="0" applyFont="1" applyBorder="1"/>
    <xf numFmtId="0" fontId="24" fillId="0" borderId="140" xfId="0" applyFont="1" applyBorder="1" applyAlignment="1">
      <alignment horizontal="center" vertical="center" wrapText="1"/>
    </xf>
    <xf numFmtId="0" fontId="24" fillId="0" borderId="140" xfId="0" applyFont="1" applyBorder="1" applyAlignment="1">
      <alignment vertical="center" wrapText="1"/>
    </xf>
    <xf numFmtId="0" fontId="24" fillId="0" borderId="140" xfId="0" applyFont="1" applyBorder="1" applyAlignment="1">
      <alignment horizontal="center" vertical="center"/>
    </xf>
    <xf numFmtId="0" fontId="24" fillId="0" borderId="140" xfId="0" applyFont="1" applyBorder="1" applyAlignment="1">
      <alignment horizontal="left" vertical="center" wrapText="1"/>
    </xf>
    <xf numFmtId="0" fontId="24" fillId="0" borderId="141" xfId="0" applyFont="1" applyBorder="1"/>
    <xf numFmtId="0" fontId="25" fillId="0" borderId="140" xfId="0" applyFont="1" applyBorder="1" applyAlignment="1">
      <alignment horizontal="center" vertical="center" wrapText="1"/>
    </xf>
    <xf numFmtId="9" fontId="25" fillId="0" borderId="140" xfId="0" applyNumberFormat="1" applyFont="1" applyBorder="1" applyAlignment="1">
      <alignment horizontal="center" vertical="center" wrapText="1"/>
    </xf>
    <xf numFmtId="9" fontId="25" fillId="0" borderId="140" xfId="2" applyNumberFormat="1" applyFont="1" applyFill="1" applyBorder="1" applyAlignment="1">
      <alignment horizontal="center" vertical="center" wrapText="1"/>
    </xf>
    <xf numFmtId="0" fontId="25" fillId="0" borderId="140" xfId="0" quotePrefix="1" applyFont="1" applyBorder="1" applyAlignment="1">
      <alignment horizontal="center" vertical="center" wrapText="1"/>
    </xf>
    <xf numFmtId="14" fontId="25" fillId="0" borderId="140" xfId="0" applyNumberFormat="1" applyFont="1" applyBorder="1" applyAlignment="1">
      <alignment horizontal="center" vertical="center" wrapText="1"/>
    </xf>
    <xf numFmtId="9" fontId="24" fillId="0" borderId="140" xfId="0" applyNumberFormat="1" applyFont="1" applyBorder="1" applyAlignment="1">
      <alignment horizontal="center" vertical="center"/>
    </xf>
    <xf numFmtId="9" fontId="24" fillId="0" borderId="140" xfId="4" applyFont="1" applyFill="1" applyBorder="1" applyAlignment="1">
      <alignment horizontal="center" vertical="center"/>
    </xf>
    <xf numFmtId="9" fontId="24" fillId="0" borderId="140" xfId="0" applyNumberFormat="1" applyFont="1" applyBorder="1" applyAlignment="1">
      <alignment vertical="center"/>
    </xf>
    <xf numFmtId="9" fontId="24" fillId="0" borderId="141" xfId="0" applyNumberFormat="1" applyFont="1" applyBorder="1" applyAlignment="1">
      <alignment vertical="center"/>
    </xf>
    <xf numFmtId="9" fontId="9" fillId="4" borderId="142" xfId="4" applyFont="1" applyFill="1" applyBorder="1" applyAlignment="1">
      <alignment horizontal="right" vertical="center"/>
    </xf>
    <xf numFmtId="0" fontId="24" fillId="0" borderId="143" xfId="0" applyFont="1" applyBorder="1" applyAlignment="1">
      <alignment vertical="center"/>
    </xf>
    <xf numFmtId="164" fontId="27" fillId="0" borderId="140" xfId="3" applyFont="1" applyFill="1" applyBorder="1" applyAlignment="1">
      <alignment horizontal="right" vertical="center"/>
    </xf>
    <xf numFmtId="164" fontId="27" fillId="0" borderId="140" xfId="3" applyFont="1" applyFill="1" applyBorder="1" applyAlignment="1">
      <alignment horizontal="left" vertical="center" wrapText="1"/>
    </xf>
    <xf numFmtId="164" fontId="13" fillId="0" borderId="140" xfId="3" applyFont="1" applyFill="1" applyBorder="1" applyAlignment="1">
      <alignment horizontal="right" vertical="center"/>
    </xf>
    <xf numFmtId="164" fontId="13" fillId="2" borderId="140" xfId="3" applyFont="1" applyFill="1" applyBorder="1" applyAlignment="1">
      <alignment horizontal="center" vertical="center" wrapText="1"/>
    </xf>
    <xf numFmtId="164" fontId="27" fillId="0" borderId="144" xfId="3" applyFont="1" applyFill="1" applyBorder="1" applyAlignment="1">
      <alignment horizontal="right" vertical="center"/>
    </xf>
    <xf numFmtId="0" fontId="2" fillId="0" borderId="18" xfId="0" applyFont="1" applyBorder="1" applyAlignment="1">
      <alignment horizontal="center" vertical="center" wrapText="1"/>
    </xf>
    <xf numFmtId="0" fontId="2" fillId="0" borderId="72"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8" xfId="0" applyFont="1" applyBorder="1" applyAlignment="1">
      <alignment horizontal="center" vertical="center"/>
    </xf>
    <xf numFmtId="0" fontId="33" fillId="0" borderId="72" xfId="0" applyFont="1" applyBorder="1" applyAlignment="1">
      <alignment horizontal="center" vertical="center"/>
    </xf>
    <xf numFmtId="0" fontId="33" fillId="0" borderId="72"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125" xfId="0" applyFont="1" applyBorder="1" applyAlignment="1">
      <alignment horizontal="center" vertical="center" wrapText="1"/>
    </xf>
    <xf numFmtId="0" fontId="2" fillId="0" borderId="126"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127" xfId="0" applyFont="1" applyBorder="1" applyAlignment="1">
      <alignment horizontal="center" vertical="center" wrapText="1"/>
    </xf>
    <xf numFmtId="0" fontId="2" fillId="0" borderId="135" xfId="0" applyFont="1" applyBorder="1" applyAlignment="1">
      <alignment horizontal="center" vertical="center" wrapText="1"/>
    </xf>
    <xf numFmtId="0" fontId="2" fillId="0" borderId="71" xfId="0" applyFont="1" applyBorder="1" applyAlignment="1">
      <alignment horizontal="center" vertical="center" wrapText="1"/>
    </xf>
    <xf numFmtId="0" fontId="2" fillId="0" borderId="137"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85"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73" xfId="0" applyFont="1" applyBorder="1" applyAlignment="1">
      <alignment horizontal="center" vertic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26" xfId="0" applyFont="1" applyBorder="1" applyAlignment="1">
      <alignment horizontal="center"/>
    </xf>
    <xf numFmtId="0" fontId="2" fillId="0" borderId="27" xfId="0" applyFont="1" applyBorder="1" applyAlignment="1">
      <alignment horizontal="center"/>
    </xf>
    <xf numFmtId="0" fontId="2" fillId="0" borderId="0" xfId="0" applyFont="1" applyAlignment="1">
      <alignment horizontal="center"/>
    </xf>
    <xf numFmtId="0" fontId="2" fillId="0" borderId="28"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2" fillId="0" borderId="34" xfId="0" applyFont="1" applyBorder="1" applyAlignment="1">
      <alignment horizontal="center"/>
    </xf>
    <xf numFmtId="0" fontId="10" fillId="3" borderId="11"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3" xfId="0" applyFont="1" applyFill="1" applyBorder="1" applyAlignment="1">
      <alignment horizontal="left" vertical="center" wrapText="1"/>
    </xf>
    <xf numFmtId="0" fontId="10" fillId="4" borderId="11" xfId="0" applyFont="1" applyFill="1" applyBorder="1" applyAlignment="1">
      <alignment horizontal="left" vertical="center" wrapText="1"/>
    </xf>
    <xf numFmtId="0" fontId="10" fillId="4" borderId="12"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12" xfId="0" applyFont="1" applyFill="1" applyBorder="1" applyAlignment="1">
      <alignment horizontal="left" vertical="center" wrapText="1"/>
    </xf>
    <xf numFmtId="0" fontId="13" fillId="2" borderId="20" xfId="0" applyFont="1" applyFill="1" applyBorder="1" applyAlignment="1">
      <alignment horizontal="justify" vertical="center" wrapText="1"/>
    </xf>
    <xf numFmtId="0" fontId="13" fillId="2" borderId="21" xfId="0" applyFont="1" applyFill="1" applyBorder="1" applyAlignment="1">
      <alignment horizontal="left" vertical="top" wrapText="1"/>
    </xf>
    <xf numFmtId="0" fontId="13" fillId="2" borderId="22" xfId="0" applyFont="1" applyFill="1" applyBorder="1" applyAlignment="1">
      <alignment horizontal="left" vertical="top" wrapText="1"/>
    </xf>
    <xf numFmtId="0" fontId="13" fillId="2" borderId="23" xfId="0" applyFont="1" applyFill="1" applyBorder="1" applyAlignment="1">
      <alignment horizontal="left" vertical="top" wrapText="1"/>
    </xf>
    <xf numFmtId="0" fontId="15" fillId="2" borderId="18" xfId="0" applyFont="1" applyFill="1" applyBorder="1" applyAlignment="1">
      <alignment horizontal="center"/>
    </xf>
    <xf numFmtId="0" fontId="15" fillId="2" borderId="19" xfId="0" applyFont="1" applyFill="1" applyBorder="1" applyAlignment="1">
      <alignment horizontal="center"/>
    </xf>
    <xf numFmtId="0" fontId="22" fillId="2" borderId="18" xfId="0" applyFont="1" applyFill="1" applyBorder="1" applyAlignment="1">
      <alignment horizontal="center" vertical="center"/>
    </xf>
    <xf numFmtId="0" fontId="4" fillId="2" borderId="19" xfId="0" applyFont="1" applyFill="1" applyBorder="1" applyAlignment="1">
      <alignment horizontal="center" vertical="center"/>
    </xf>
    <xf numFmtId="0" fontId="4" fillId="0" borderId="19" xfId="0" applyFont="1" applyBorder="1" applyAlignment="1">
      <alignment horizontal="center" vertical="center"/>
    </xf>
    <xf numFmtId="0" fontId="4" fillId="2" borderId="66" xfId="0" applyFont="1" applyFill="1" applyBorder="1" applyAlignment="1">
      <alignment horizontal="center" vertical="center"/>
    </xf>
    <xf numFmtId="0" fontId="4" fillId="2" borderId="67" xfId="0" applyFont="1" applyFill="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29" fillId="4" borderId="91" xfId="0" applyFont="1" applyFill="1" applyBorder="1" applyAlignment="1">
      <alignment horizontal="center" vertical="center" wrapText="1"/>
    </xf>
    <xf numFmtId="0" fontId="29" fillId="4" borderId="100" xfId="0" applyFont="1" applyFill="1" applyBorder="1" applyAlignment="1">
      <alignment horizontal="center" vertical="center" wrapText="1"/>
    </xf>
    <xf numFmtId="0" fontId="29" fillId="4" borderId="102" xfId="0" applyFont="1" applyFill="1" applyBorder="1" applyAlignment="1">
      <alignment horizontal="center" vertical="center" wrapText="1"/>
    </xf>
    <xf numFmtId="0" fontId="29" fillId="4" borderId="9"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4" borderId="97" xfId="0" applyFont="1" applyFill="1" applyBorder="1" applyAlignment="1">
      <alignment horizontal="center" vertical="center" wrapText="1"/>
    </xf>
    <xf numFmtId="0" fontId="29" fillId="4" borderId="93" xfId="0"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0" xfId="0" applyFont="1" applyFill="1" applyAlignment="1">
      <alignment horizontal="center"/>
    </xf>
    <xf numFmtId="0" fontId="2" fillId="2" borderId="28" xfId="0" applyFont="1" applyFill="1" applyBorder="1" applyAlignment="1">
      <alignment horizontal="center"/>
    </xf>
    <xf numFmtId="0" fontId="2" fillId="2" borderId="30" xfId="0" applyFont="1" applyFill="1" applyBorder="1" applyAlignment="1">
      <alignment horizontal="center"/>
    </xf>
    <xf numFmtId="0" fontId="2" fillId="2" borderId="31" xfId="0" applyFont="1" applyFill="1" applyBorder="1" applyAlignment="1">
      <alignment horizontal="center"/>
    </xf>
    <xf numFmtId="0" fontId="22" fillId="2" borderId="21" xfId="0" applyFont="1" applyFill="1" applyBorder="1" applyAlignment="1">
      <alignment horizontal="left" vertical="center" wrapText="1"/>
    </xf>
    <xf numFmtId="0" fontId="22" fillId="2" borderId="22"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10" fillId="4" borderId="94"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29" fillId="4" borderId="92" xfId="0" applyFont="1" applyFill="1" applyBorder="1" applyAlignment="1">
      <alignment horizontal="center" vertical="center" wrapText="1"/>
    </xf>
    <xf numFmtId="0" fontId="29" fillId="4" borderId="99" xfId="0" applyFont="1" applyFill="1" applyBorder="1" applyAlignment="1">
      <alignment horizontal="center" vertical="center" wrapText="1"/>
    </xf>
    <xf numFmtId="0" fontId="29" fillId="4" borderId="101"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9" fillId="4" borderId="8"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6" xfId="0" applyFont="1" applyFill="1" applyBorder="1" applyAlignment="1">
      <alignment horizontal="center" vertical="center" wrapText="1"/>
    </xf>
    <xf numFmtId="0" fontId="29" fillId="4" borderId="10"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5"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3" fillId="0" borderId="37" xfId="0" applyFont="1" applyBorder="1" applyAlignment="1">
      <alignment horizontal="center" vertical="center" wrapText="1"/>
    </xf>
    <xf numFmtId="0" fontId="33" fillId="0" borderId="39" xfId="0" applyFont="1" applyBorder="1" applyAlignment="1">
      <alignment horizontal="center" vertical="center" wrapText="1"/>
    </xf>
    <xf numFmtId="164" fontId="12" fillId="2" borderId="111" xfId="3" applyFont="1" applyFill="1" applyBorder="1" applyAlignment="1">
      <alignment horizontal="center" vertical="center" wrapText="1"/>
    </xf>
    <xf numFmtId="164" fontId="12" fillId="2" borderId="39" xfId="3" applyFont="1" applyFill="1" applyBorder="1" applyAlignment="1">
      <alignment horizontal="center" vertical="center" wrapText="1"/>
    </xf>
    <xf numFmtId="164" fontId="12" fillId="2" borderId="69" xfId="3" applyFont="1" applyFill="1" applyBorder="1" applyAlignment="1">
      <alignment horizontal="center" vertical="center" wrapText="1"/>
    </xf>
    <xf numFmtId="168" fontId="12" fillId="2" borderId="117" xfId="3" applyNumberFormat="1" applyFont="1" applyFill="1" applyBorder="1" applyAlignment="1">
      <alignment horizontal="center" vertical="center" wrapText="1"/>
    </xf>
    <xf numFmtId="168" fontId="12" fillId="2" borderId="83" xfId="3" applyNumberFormat="1" applyFont="1" applyFill="1" applyBorder="1" applyAlignment="1">
      <alignment horizontal="center" vertical="center" wrapText="1"/>
    </xf>
    <xf numFmtId="168" fontId="12" fillId="2" borderId="77" xfId="3" applyNumberFormat="1" applyFont="1" applyFill="1" applyBorder="1" applyAlignment="1">
      <alignment horizontal="center" vertical="center" wrapText="1"/>
    </xf>
    <xf numFmtId="164" fontId="2" fillId="2" borderId="106" xfId="3" applyFont="1" applyFill="1" applyBorder="1" applyAlignment="1">
      <alignment horizontal="center" vertical="center" wrapText="1"/>
    </xf>
    <xf numFmtId="164" fontId="2" fillId="2" borderId="62" xfId="3" applyFont="1" applyFill="1" applyBorder="1" applyAlignment="1">
      <alignment horizontal="center" vertical="center" wrapText="1"/>
    </xf>
    <xf numFmtId="164" fontId="2" fillId="2" borderId="53" xfId="3" applyFont="1" applyFill="1" applyBorder="1" applyAlignment="1">
      <alignment horizontal="center" vertical="center" wrapText="1"/>
    </xf>
    <xf numFmtId="168" fontId="12" fillId="2" borderId="80" xfId="3" applyNumberFormat="1" applyFont="1" applyFill="1" applyBorder="1" applyAlignment="1">
      <alignment horizontal="center" vertical="center" wrapText="1"/>
    </xf>
    <xf numFmtId="168" fontId="12" fillId="2" borderId="65" xfId="3" applyNumberFormat="1" applyFont="1" applyFill="1" applyBorder="1" applyAlignment="1">
      <alignment horizontal="center" vertical="center" wrapText="1"/>
    </xf>
    <xf numFmtId="0" fontId="2" fillId="0" borderId="81"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11" xfId="0" applyFont="1" applyBorder="1" applyAlignment="1">
      <alignment horizontal="center" vertical="center" wrapText="1"/>
    </xf>
    <xf numFmtId="168" fontId="12" fillId="2" borderId="73" xfId="3" applyNumberFormat="1" applyFont="1" applyFill="1" applyBorder="1" applyAlignment="1">
      <alignment horizontal="center" vertical="center" wrapText="1"/>
    </xf>
    <xf numFmtId="168" fontId="12" fillId="2" borderId="18" xfId="3" applyNumberFormat="1" applyFont="1" applyFill="1" applyBorder="1" applyAlignment="1">
      <alignment horizontal="center" vertical="center" wrapText="1"/>
    </xf>
    <xf numFmtId="0" fontId="33" fillId="0" borderId="69" xfId="0" applyFont="1" applyBorder="1" applyAlignment="1">
      <alignment horizontal="center" vertical="center" wrapText="1"/>
    </xf>
    <xf numFmtId="0" fontId="33" fillId="0" borderId="131" xfId="0" applyFont="1" applyBorder="1" applyAlignment="1">
      <alignment horizontal="center" vertical="center" wrapText="1"/>
    </xf>
    <xf numFmtId="0" fontId="29" fillId="4" borderId="94" xfId="0" applyFont="1" applyFill="1" applyBorder="1" applyAlignment="1">
      <alignment horizontal="center" vertical="center" wrapText="1"/>
    </xf>
    <xf numFmtId="0" fontId="29" fillId="4" borderId="95" xfId="0" applyFont="1" applyFill="1" applyBorder="1" applyAlignment="1">
      <alignment horizontal="center" vertical="center" wrapText="1"/>
    </xf>
    <xf numFmtId="0" fontId="29" fillId="4" borderId="96" xfId="0" applyFont="1" applyFill="1" applyBorder="1" applyAlignment="1">
      <alignment horizontal="center" vertical="center" wrapText="1"/>
    </xf>
    <xf numFmtId="0" fontId="29" fillId="4" borderId="57" xfId="0" applyFont="1" applyFill="1" applyBorder="1" applyAlignment="1">
      <alignment horizontal="center" vertical="center" wrapText="1"/>
    </xf>
    <xf numFmtId="0" fontId="29" fillId="4" borderId="68" xfId="0" applyFont="1" applyFill="1" applyBorder="1" applyAlignment="1">
      <alignment horizontal="center" vertical="center" wrapText="1"/>
    </xf>
    <xf numFmtId="0" fontId="10" fillId="5" borderId="92" xfId="0" applyFont="1" applyFill="1" applyBorder="1" applyAlignment="1">
      <alignment horizontal="center" vertical="center" wrapText="1"/>
    </xf>
    <xf numFmtId="0" fontId="10" fillId="5" borderId="97" xfId="0" applyFont="1" applyFill="1" applyBorder="1" applyAlignment="1">
      <alignment horizontal="center" vertical="center" wrapText="1"/>
    </xf>
    <xf numFmtId="0" fontId="10" fillId="5" borderId="9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10" fillId="5" borderId="95"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29" fillId="4" borderId="98" xfId="0" applyFont="1" applyFill="1" applyBorder="1" applyAlignment="1">
      <alignment horizontal="center" vertical="center" wrapText="1"/>
    </xf>
    <xf numFmtId="0" fontId="29" fillId="4" borderId="58" xfId="0" applyFont="1" applyFill="1" applyBorder="1" applyAlignment="1">
      <alignment horizontal="center" vertical="center" wrapText="1"/>
    </xf>
    <xf numFmtId="0" fontId="29" fillId="4" borderId="104" xfId="0" applyFont="1" applyFill="1" applyBorder="1" applyAlignment="1">
      <alignment horizontal="center" vertical="center" wrapText="1"/>
    </xf>
    <xf numFmtId="0" fontId="29" fillId="4" borderId="0" xfId="0" applyFont="1" applyFill="1" applyAlignment="1">
      <alignment horizontal="center" vertical="center" wrapText="1"/>
    </xf>
    <xf numFmtId="164" fontId="23" fillId="4" borderId="11" xfId="3" applyFont="1" applyFill="1" applyBorder="1" applyAlignment="1">
      <alignment horizontal="center" vertical="center" wrapText="1"/>
    </xf>
    <xf numFmtId="164" fontId="23" fillId="4" borderId="13" xfId="3" applyFont="1" applyFill="1" applyBorder="1" applyAlignment="1">
      <alignment horizontal="center" vertical="center" wrapText="1"/>
    </xf>
    <xf numFmtId="0" fontId="29" fillId="4" borderId="41" xfId="0" applyFont="1" applyFill="1" applyBorder="1" applyAlignment="1">
      <alignment horizontal="center" vertical="center" wrapText="1"/>
    </xf>
    <xf numFmtId="0" fontId="29" fillId="4" borderId="16" xfId="0" applyFont="1" applyFill="1" applyBorder="1" applyAlignment="1">
      <alignment horizontal="center" vertical="center" wrapText="1"/>
    </xf>
    <xf numFmtId="0" fontId="29" fillId="4" borderId="12" xfId="0" applyFont="1" applyFill="1" applyBorder="1" applyAlignment="1">
      <alignment horizontal="center" vertical="center" wrapText="1"/>
    </xf>
    <xf numFmtId="0" fontId="29" fillId="4" borderId="13" xfId="0" applyFont="1" applyFill="1" applyBorder="1" applyAlignment="1">
      <alignment horizontal="center" vertical="center" wrapText="1"/>
    </xf>
    <xf numFmtId="164" fontId="18" fillId="4" borderId="11" xfId="3" applyFont="1" applyFill="1" applyBorder="1" applyAlignment="1">
      <alignment horizontal="center" vertical="center" wrapText="1"/>
    </xf>
    <xf numFmtId="164" fontId="18" fillId="4" borderId="12" xfId="3" applyFont="1" applyFill="1" applyBorder="1" applyAlignment="1">
      <alignment horizontal="center" vertical="center" wrapText="1"/>
    </xf>
    <xf numFmtId="164" fontId="18" fillId="4" borderId="13" xfId="3" applyFont="1" applyFill="1" applyBorder="1" applyAlignment="1">
      <alignment horizontal="center" vertical="center" wrapText="1"/>
    </xf>
    <xf numFmtId="168" fontId="33" fillId="0" borderId="18" xfId="3" applyNumberFormat="1" applyFont="1" applyBorder="1" applyAlignment="1">
      <alignment horizontal="center" vertical="center"/>
    </xf>
    <xf numFmtId="0" fontId="32" fillId="0" borderId="18" xfId="0" applyFont="1" applyBorder="1" applyAlignment="1">
      <alignment horizontal="left" vertical="center" wrapText="1"/>
    </xf>
    <xf numFmtId="168" fontId="12" fillId="2" borderId="52" xfId="3" applyNumberFormat="1" applyFont="1" applyFill="1" applyBorder="1" applyAlignment="1">
      <alignment horizontal="center" vertical="center" wrapText="1"/>
    </xf>
    <xf numFmtId="168" fontId="12" fillId="2" borderId="50" xfId="3" applyNumberFormat="1" applyFont="1" applyFill="1" applyBorder="1" applyAlignment="1">
      <alignment horizontal="center" vertical="center" wrapText="1"/>
    </xf>
    <xf numFmtId="168" fontId="12" fillId="2" borderId="75" xfId="3" applyNumberFormat="1" applyFont="1" applyFill="1" applyBorder="1" applyAlignment="1">
      <alignment horizontal="center" vertical="center" wrapText="1"/>
    </xf>
    <xf numFmtId="164" fontId="12" fillId="2" borderId="18" xfId="3" applyFont="1" applyFill="1" applyBorder="1" applyAlignment="1">
      <alignment horizontal="center" vertical="center" wrapText="1"/>
    </xf>
    <xf numFmtId="164" fontId="12" fillId="2" borderId="51" xfId="3" applyFont="1" applyFill="1" applyBorder="1" applyAlignment="1">
      <alignment horizontal="center" vertical="center" wrapText="1"/>
    </xf>
    <xf numFmtId="164" fontId="12" fillId="2" borderId="62" xfId="3" applyFont="1" applyFill="1" applyBorder="1" applyAlignment="1">
      <alignment horizontal="center" vertical="center" wrapText="1"/>
    </xf>
    <xf numFmtId="164" fontId="12" fillId="2" borderId="53" xfId="3" applyFont="1" applyFill="1" applyBorder="1" applyAlignment="1">
      <alignment horizontal="center" vertical="center" wrapText="1"/>
    </xf>
    <xf numFmtId="164" fontId="12" fillId="0" borderId="106" xfId="3" applyFont="1" applyFill="1" applyBorder="1" applyAlignment="1">
      <alignment horizontal="center" vertical="center"/>
    </xf>
    <xf numFmtId="164" fontId="12" fillId="0" borderId="62" xfId="3" applyFont="1" applyFill="1" applyBorder="1" applyAlignment="1">
      <alignment horizontal="center" vertical="center"/>
    </xf>
    <xf numFmtId="164" fontId="12" fillId="0" borderId="127" xfId="3" applyFont="1" applyFill="1" applyBorder="1" applyAlignment="1">
      <alignment horizontal="center" vertical="center"/>
    </xf>
    <xf numFmtId="0" fontId="12" fillId="0" borderId="106" xfId="0" applyFont="1" applyBorder="1" applyAlignment="1">
      <alignment horizontal="center" vertical="center" wrapText="1"/>
    </xf>
    <xf numFmtId="0" fontId="12" fillId="0" borderId="62" xfId="0" applyFont="1" applyBorder="1" applyAlignment="1">
      <alignment horizontal="center" vertical="center" wrapText="1"/>
    </xf>
    <xf numFmtId="0" fontId="12" fillId="0" borderId="127" xfId="0" applyFont="1" applyBorder="1" applyAlignment="1">
      <alignment horizontal="center" vertical="center" wrapText="1"/>
    </xf>
    <xf numFmtId="0" fontId="32" fillId="0" borderId="35"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69" xfId="0" applyFont="1" applyBorder="1" applyAlignment="1">
      <alignment horizontal="center" vertical="center" wrapText="1"/>
    </xf>
    <xf numFmtId="0" fontId="33" fillId="0" borderId="37" xfId="0" applyFont="1" applyBorder="1" applyAlignment="1">
      <alignment horizontal="center" vertical="center"/>
    </xf>
    <xf numFmtId="0" fontId="33" fillId="0" borderId="39" xfId="0" applyFont="1" applyBorder="1" applyAlignment="1">
      <alignment horizontal="center" vertical="center"/>
    </xf>
    <xf numFmtId="0" fontId="33" fillId="0" borderId="69" xfId="0" applyFont="1" applyBorder="1" applyAlignment="1">
      <alignment horizontal="center" vertical="center"/>
    </xf>
    <xf numFmtId="0" fontId="2" fillId="0" borderId="108"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129" xfId="0" applyFont="1" applyBorder="1" applyAlignment="1">
      <alignment horizontal="center" vertical="center" wrapText="1"/>
    </xf>
    <xf numFmtId="0" fontId="2" fillId="0" borderId="73" xfId="0" applyFont="1" applyBorder="1" applyAlignment="1">
      <alignment horizontal="center" vertical="center" wrapText="1"/>
    </xf>
    <xf numFmtId="0" fontId="24" fillId="0" borderId="135" xfId="0" applyFont="1" applyBorder="1" applyAlignment="1">
      <alignment horizontal="center" vertical="center" wrapText="1"/>
    </xf>
    <xf numFmtId="0" fontId="24" fillId="0" borderId="71" xfId="0" applyFont="1" applyBorder="1" applyAlignment="1">
      <alignment horizontal="center" vertical="center" wrapText="1"/>
    </xf>
    <xf numFmtId="0" fontId="24" fillId="0" borderId="137" xfId="0" applyFont="1" applyBorder="1" applyAlignment="1">
      <alignment horizontal="center" vertical="center" wrapText="1"/>
    </xf>
    <xf numFmtId="0" fontId="2" fillId="0" borderId="124" xfId="0" applyFont="1" applyBorder="1" applyAlignment="1">
      <alignment vertical="center" wrapText="1"/>
    </xf>
    <xf numFmtId="0" fontId="2" fillId="0" borderId="125" xfId="0" applyFont="1" applyBorder="1" applyAlignment="1">
      <alignment vertical="center" wrapText="1"/>
    </xf>
    <xf numFmtId="0" fontId="2" fillId="0" borderId="126" xfId="0" applyFont="1" applyBorder="1" applyAlignment="1">
      <alignment vertical="center" wrapText="1"/>
    </xf>
    <xf numFmtId="0" fontId="12" fillId="0" borderId="76" xfId="0" applyFont="1" applyBorder="1" applyAlignment="1">
      <alignment horizontal="center" vertical="center" wrapText="1"/>
    </xf>
    <xf numFmtId="0" fontId="12" fillId="0" borderId="84" xfId="0" applyFont="1" applyBorder="1" applyAlignment="1">
      <alignment horizontal="center" vertical="center" wrapText="1"/>
    </xf>
    <xf numFmtId="0" fontId="12" fillId="0" borderId="110" xfId="0" applyFont="1" applyBorder="1" applyAlignment="1">
      <alignment horizontal="center" vertical="center" wrapText="1"/>
    </xf>
    <xf numFmtId="0" fontId="12" fillId="0" borderId="85" xfId="0" applyFont="1" applyBorder="1" applyAlignment="1">
      <alignment horizontal="center" vertical="center" wrapText="1"/>
    </xf>
    <xf numFmtId="0" fontId="12" fillId="0" borderId="87" xfId="0" applyFont="1" applyBorder="1" applyAlignment="1">
      <alignment horizontal="center" vertical="center" wrapText="1"/>
    </xf>
    <xf numFmtId="0" fontId="33" fillId="0" borderId="111" xfId="0" applyFont="1" applyBorder="1" applyAlignment="1">
      <alignment horizontal="center" vertical="center" wrapText="1"/>
    </xf>
    <xf numFmtId="0" fontId="2" fillId="0" borderId="78"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77" xfId="0" applyFont="1" applyBorder="1" applyAlignment="1">
      <alignment horizontal="center" vertical="center" wrapText="1"/>
    </xf>
    <xf numFmtId="14" fontId="16" fillId="0" borderId="42" xfId="0" applyNumberFormat="1" applyFont="1" applyBorder="1" applyAlignment="1">
      <alignment horizontal="center" vertical="center" wrapText="1"/>
    </xf>
    <xf numFmtId="14" fontId="16" fillId="0" borderId="47" xfId="0" applyNumberFormat="1" applyFont="1" applyBorder="1" applyAlignment="1">
      <alignment horizontal="center" vertical="center" wrapText="1"/>
    </xf>
    <xf numFmtId="14" fontId="16" fillId="0" borderId="48" xfId="0" applyNumberFormat="1" applyFont="1" applyBorder="1" applyAlignment="1">
      <alignment horizontal="center" vertical="center" wrapText="1"/>
    </xf>
    <xf numFmtId="0" fontId="14" fillId="0" borderId="43" xfId="0" applyFont="1" applyBorder="1" applyAlignment="1">
      <alignment horizontal="center" vertical="center"/>
    </xf>
    <xf numFmtId="0" fontId="14" fillId="0" borderId="44" xfId="0" applyFont="1" applyBorder="1" applyAlignment="1">
      <alignment horizontal="center" vertical="center"/>
    </xf>
    <xf numFmtId="0" fontId="14" fillId="0" borderId="45" xfId="0" applyFont="1" applyBorder="1" applyAlignment="1">
      <alignment horizontal="center" vertical="center"/>
    </xf>
    <xf numFmtId="14" fontId="14" fillId="0" borderId="42" xfId="0" applyNumberFormat="1" applyFont="1" applyBorder="1" applyAlignment="1">
      <alignment horizontal="center" vertical="center" wrapText="1"/>
    </xf>
    <xf numFmtId="14" fontId="14" fillId="0" borderId="47" xfId="0" applyNumberFormat="1" applyFont="1" applyBorder="1" applyAlignment="1">
      <alignment horizontal="center" vertical="center" wrapText="1"/>
    </xf>
    <xf numFmtId="14" fontId="14" fillId="0" borderId="48" xfId="0" applyNumberFormat="1" applyFont="1" applyBorder="1" applyAlignment="1">
      <alignment horizontal="center" vertical="center" wrapText="1"/>
    </xf>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15" fillId="2" borderId="37" xfId="0" applyFont="1" applyFill="1" applyBorder="1" applyAlignment="1">
      <alignment horizontal="center"/>
    </xf>
    <xf numFmtId="0" fontId="15" fillId="2" borderId="39" xfId="0" applyFont="1" applyFill="1" applyBorder="1" applyAlignment="1">
      <alignment horizontal="center"/>
    </xf>
    <xf numFmtId="0" fontId="15" fillId="2" borderId="40" xfId="0" applyFont="1" applyFill="1" applyBorder="1" applyAlignment="1">
      <alignment horizontal="center"/>
    </xf>
    <xf numFmtId="0" fontId="21" fillId="2" borderId="35" xfId="0" applyFont="1" applyFill="1" applyBorder="1" applyAlignment="1">
      <alignment horizontal="center"/>
    </xf>
    <xf numFmtId="0" fontId="21" fillId="2" borderId="38" xfId="0" applyFont="1" applyFill="1" applyBorder="1" applyAlignment="1">
      <alignment horizontal="center"/>
    </xf>
    <xf numFmtId="0" fontId="21" fillId="2" borderId="36" xfId="0" applyFont="1" applyFill="1" applyBorder="1" applyAlignment="1">
      <alignment horizontal="center"/>
    </xf>
    <xf numFmtId="0" fontId="22" fillId="2" borderId="18" xfId="0" applyFont="1" applyFill="1" applyBorder="1" applyAlignment="1">
      <alignment horizontal="center"/>
    </xf>
    <xf numFmtId="0" fontId="22" fillId="2" borderId="19" xfId="0" applyFont="1" applyFill="1" applyBorder="1" applyAlignment="1">
      <alignment horizontal="center"/>
    </xf>
    <xf numFmtId="0" fontId="19" fillId="2" borderId="35"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18" fillId="6" borderId="5" xfId="0" applyFont="1" applyFill="1" applyBorder="1" applyAlignment="1">
      <alignment horizontal="center" vertical="center" wrapText="1"/>
    </xf>
    <xf numFmtId="0" fontId="18" fillId="6" borderId="0" xfId="0" applyFont="1" applyFill="1" applyAlignment="1">
      <alignment horizontal="center" vertical="center" wrapText="1"/>
    </xf>
  </cellXfs>
  <cellStyles count="5">
    <cellStyle name="Millares" xfId="1" builtinId="3"/>
    <cellStyle name="Millares [0]" xfId="2" builtinId="6"/>
    <cellStyle name="Moneda" xfId="3" builtinId="4"/>
    <cellStyle name="Normal" xfId="0" builtinId="0"/>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190500</xdr:colOff>
      <xdr:row>0</xdr:row>
      <xdr:rowOff>131078</xdr:rowOff>
    </xdr:from>
    <xdr:to>
      <xdr:col>10</xdr:col>
      <xdr:colOff>1771196</xdr:colOff>
      <xdr:row>0</xdr:row>
      <xdr:rowOff>1310885</xdr:rowOff>
    </xdr:to>
    <xdr:pic>
      <xdr:nvPicPr>
        <xdr:cNvPr id="2" name="Imagen 1">
          <a:extLst>
            <a:ext uri="{FF2B5EF4-FFF2-40B4-BE49-F238E27FC236}">
              <a16:creationId xmlns:a16="http://schemas.microsoft.com/office/drawing/2014/main" id="{7AFDB6AA-4F46-16D9-E856-25FED1750A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31078"/>
          <a:ext cx="3397250" cy="1179807"/>
        </a:xfrm>
        <a:prstGeom prst="rect">
          <a:avLst/>
        </a:prstGeom>
        <a:noFill/>
        <a:ln>
          <a:noFill/>
        </a:ln>
      </xdr:spPr>
    </xdr:pic>
    <xdr:clientData/>
  </xdr:twoCellAnchor>
  <xdr:twoCellAnchor editAs="oneCell">
    <xdr:from>
      <xdr:col>19</xdr:col>
      <xdr:colOff>246408</xdr:colOff>
      <xdr:row>0</xdr:row>
      <xdr:rowOff>448641</xdr:rowOff>
    </xdr:from>
    <xdr:to>
      <xdr:col>21</xdr:col>
      <xdr:colOff>3818955</xdr:colOff>
      <xdr:row>1</xdr:row>
      <xdr:rowOff>137353</xdr:rowOff>
    </xdr:to>
    <xdr:pic>
      <xdr:nvPicPr>
        <xdr:cNvPr id="3" name="Imagen 2">
          <a:extLst>
            <a:ext uri="{FF2B5EF4-FFF2-40B4-BE49-F238E27FC236}">
              <a16:creationId xmlns:a16="http://schemas.microsoft.com/office/drawing/2014/main" id="{11754D94-4AE7-CBBE-921A-550DBFC4C0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50158" y="448641"/>
          <a:ext cx="5652173" cy="119683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133350</xdr:colOff>
      <xdr:row>0</xdr:row>
      <xdr:rowOff>133350</xdr:rowOff>
    </xdr:from>
    <xdr:to>
      <xdr:col>5</xdr:col>
      <xdr:colOff>1870710</xdr:colOff>
      <xdr:row>2</xdr:row>
      <xdr:rowOff>92710</xdr:rowOff>
    </xdr:to>
    <xdr:pic>
      <xdr:nvPicPr>
        <xdr:cNvPr id="4" name="Imagen 3">
          <a:extLst>
            <a:ext uri="{FF2B5EF4-FFF2-40B4-BE49-F238E27FC236}">
              <a16:creationId xmlns:a16="http://schemas.microsoft.com/office/drawing/2014/main" id="{1EA42B5E-6023-C1D5-0EEF-58367F4C95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0" y="133350"/>
          <a:ext cx="1737360" cy="368935"/>
        </a:xfrm>
        <a:prstGeom prst="rect">
          <a:avLst/>
        </a:prstGeom>
        <a:noFill/>
        <a:ln>
          <a:noFill/>
        </a:ln>
      </xdr:spPr>
    </xdr:pic>
    <xdr:clientData/>
  </xdr:twoCellAnchor>
  <xdr:twoCellAnchor editAs="oneCell">
    <xdr:from>
      <xdr:col>0</xdr:col>
      <xdr:colOff>19050</xdr:colOff>
      <xdr:row>0</xdr:row>
      <xdr:rowOff>57150</xdr:rowOff>
    </xdr:from>
    <xdr:to>
      <xdr:col>0</xdr:col>
      <xdr:colOff>1688465</xdr:colOff>
      <xdr:row>2</xdr:row>
      <xdr:rowOff>228600</xdr:rowOff>
    </xdr:to>
    <xdr:pic>
      <xdr:nvPicPr>
        <xdr:cNvPr id="6" name="Imagen 5">
          <a:extLst>
            <a:ext uri="{FF2B5EF4-FFF2-40B4-BE49-F238E27FC236}">
              <a16:creationId xmlns:a16="http://schemas.microsoft.com/office/drawing/2014/main" id="{4E754DE2-E5B4-12DC-B36F-3E2D25FEE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57150"/>
          <a:ext cx="1669415" cy="5810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curio\SIGART\Users\LENOVO-G400\Desktop\Daniela%20ART\PLAN%20DE%20ACCI&#211;N%20-%20MIPG\Plan%20de%20Acci&#243;n%20y%20PAA%202021\Plan%20de%20Acci&#243;n%20SG%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ACCION"/>
      <sheetName val="INSTRUCTIVO"/>
      <sheetName val="Ejemplo v2"/>
      <sheetName val="cambios -Instrucción "/>
      <sheetName val="No eliminar"/>
    </sheetNames>
    <sheetDataSet>
      <sheetData sheetId="0" refreshError="1"/>
      <sheetData sheetId="1" refreshError="1"/>
      <sheetData sheetId="2" refreshError="1"/>
      <sheetData sheetId="3" refreshError="1"/>
      <sheetData sheetId="4">
        <row r="33">
          <cell r="C33" t="str">
            <v xml:space="preserve">Estructuración de Proyectos </v>
          </cell>
        </row>
        <row r="34">
          <cell r="C34" t="str">
            <v>Obras PDET</v>
          </cell>
        </row>
        <row r="35">
          <cell r="C35" t="str">
            <v>Proyectos Integradores</v>
          </cell>
        </row>
        <row r="36">
          <cell r="C36" t="str">
            <v>Financiacion de Proyectos</v>
          </cell>
        </row>
        <row r="37">
          <cell r="C37" t="str">
            <v>Estudios y documentos de análisis</v>
          </cell>
        </row>
        <row r="38">
          <cell r="C38" t="str">
            <v>Informes de seguimiento a la implementación</v>
          </cell>
        </row>
        <row r="39">
          <cell r="C39" t="str">
            <v>Evaluación a temáticas PDET</v>
          </cell>
        </row>
        <row r="40">
          <cell r="C40" t="str">
            <v>Central de información</v>
          </cell>
        </row>
        <row r="41">
          <cell r="C41" t="str">
            <v xml:space="preserve">Hoja Ruta Unica </v>
          </cell>
        </row>
        <row r="42">
          <cell r="C42" t="str">
            <v>Iniciativas Gestionadas</v>
          </cell>
        </row>
        <row r="43">
          <cell r="C43" t="str">
            <v xml:space="preserve">Fortalecimiento Institucional </v>
          </cell>
        </row>
        <row r="44">
          <cell r="C44" t="str">
            <v xml:space="preserve">Fortalecimiento Organizacional </v>
          </cell>
        </row>
        <row r="45">
          <cell r="C45" t="str">
            <v xml:space="preserve">Mecanismo especial de consulta </v>
          </cell>
        </row>
        <row r="46">
          <cell r="C46" t="str">
            <v xml:space="preserve">Socializacion e Incidencia PDET a nivel regional y municipal </v>
          </cell>
        </row>
        <row r="47">
          <cell r="C47" t="str">
            <v>Plan estrategico de Posicionamiento</v>
          </cell>
        </row>
        <row r="48">
          <cell r="C48" t="str">
            <v>Programa de Bilingüismo</v>
          </cell>
        </row>
        <row r="49">
          <cell r="C49" t="str">
            <v>Learning Management Systems LMS</v>
          </cell>
        </row>
        <row r="50">
          <cell r="C50" t="str">
            <v>Intervención del Clima Organizacional</v>
          </cell>
        </row>
        <row r="51">
          <cell r="C51" t="str">
            <v>Atención a Ciudadanos en Condición de Discapacidad</v>
          </cell>
        </row>
        <row r="52">
          <cell r="C52" t="str">
            <v>Primera fase de aplicación de las TVD</v>
          </cell>
        </row>
        <row r="53">
          <cell r="C53" t="str">
            <v>Plan de Atención Inmediata (PAI)</v>
          </cell>
        </row>
        <row r="54">
          <cell r="C54" t="str">
            <v>Área de Cultivos Ilícitos Erradicas Voluntaria</v>
          </cell>
        </row>
        <row r="55">
          <cell r="C55" t="str">
            <v>PISDA-PDET</v>
          </cell>
        </row>
        <row r="56">
          <cell r="C56" t="str">
            <v>Nuevos modelos y proyectos alternativos de sustitución de cultivos ilicitos</v>
          </cell>
        </row>
        <row r="57">
          <cell r="C57" t="str">
            <v>No aplica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ZY85"/>
  <sheetViews>
    <sheetView showGridLines="0" tabSelected="1" topLeftCell="I1" zoomScale="55" zoomScaleNormal="55" workbookViewId="0">
      <selection activeCell="V9" sqref="V9"/>
    </sheetView>
  </sheetViews>
  <sheetFormatPr baseColWidth="10" defaultColWidth="11.42578125" defaultRowHeight="17.25" x14ac:dyDescent="0.3"/>
  <cols>
    <col min="1" max="1" width="32.140625" style="16" hidden="1" customWidth="1"/>
    <col min="2" max="2" width="39.140625" style="16" hidden="1" customWidth="1"/>
    <col min="3" max="3" width="23.85546875" style="16" hidden="1" customWidth="1"/>
    <col min="4" max="4" width="24" style="16" hidden="1" customWidth="1"/>
    <col min="5" max="5" width="27.5703125" style="16" hidden="1" customWidth="1"/>
    <col min="6" max="6" width="26.42578125" style="16" hidden="1" customWidth="1"/>
    <col min="7" max="7" width="21" style="16" hidden="1" customWidth="1"/>
    <col min="8" max="8" width="23.7109375" style="16" hidden="1" customWidth="1"/>
    <col min="9" max="9" width="18.42578125" style="21" customWidth="1"/>
    <col min="10" max="10" width="8.7109375" style="22" customWidth="1"/>
    <col min="11" max="11" width="34.140625" style="16" customWidth="1"/>
    <col min="12" max="12" width="30.5703125" style="16" customWidth="1"/>
    <col min="13" max="13" width="26.140625" style="16" customWidth="1"/>
    <col min="14" max="14" width="23.42578125" style="16" customWidth="1"/>
    <col min="15" max="15" width="41.5703125" style="23" customWidth="1"/>
    <col min="16" max="16" width="19.28515625" style="23" customWidth="1"/>
    <col min="17" max="17" width="17.28515625" style="23" customWidth="1"/>
    <col min="18" max="18" width="22.85546875" style="23" customWidth="1"/>
    <col min="19" max="19" width="17.85546875" style="23" customWidth="1"/>
    <col min="20" max="20" width="18" style="23" customWidth="1"/>
    <col min="21" max="21" width="13" style="24" customWidth="1"/>
    <col min="22" max="22" width="59.42578125" style="23" customWidth="1"/>
    <col min="23" max="23" width="15.5703125" style="25" customWidth="1"/>
    <col min="24" max="24" width="18.28515625" style="25" customWidth="1"/>
    <col min="25" max="26" width="15.85546875" style="23" customWidth="1"/>
    <col min="27" max="27" width="14.28515625" style="26" hidden="1" customWidth="1"/>
    <col min="28" max="28" width="11.28515625" style="26" hidden="1" customWidth="1"/>
    <col min="29" max="29" width="6.28515625" style="16" hidden="1" customWidth="1"/>
    <col min="30" max="30" width="9.28515625" style="16" hidden="1" customWidth="1"/>
    <col min="31" max="31" width="13" style="26" hidden="1" customWidth="1"/>
    <col min="32" max="32" width="10.28515625" style="26" hidden="1" customWidth="1"/>
    <col min="33" max="33" width="6.140625" style="16" hidden="1" customWidth="1"/>
    <col min="34" max="34" width="8.140625" style="16" hidden="1" customWidth="1"/>
    <col min="35" max="35" width="12.7109375" style="26" hidden="1" customWidth="1"/>
    <col min="36" max="36" width="11" style="26" hidden="1" customWidth="1"/>
    <col min="37" max="37" width="7.28515625" style="16" hidden="1" customWidth="1"/>
    <col min="38" max="38" width="8.28515625" style="16" hidden="1" customWidth="1"/>
    <col min="39" max="39" width="13.85546875" style="26" hidden="1" customWidth="1"/>
    <col min="40" max="40" width="10.7109375" style="26" hidden="1" customWidth="1"/>
    <col min="41" max="41" width="7" style="16" hidden="1" customWidth="1"/>
    <col min="42" max="42" width="7.42578125" style="16" hidden="1" customWidth="1"/>
    <col min="43" max="43" width="24.28515625" style="24" customWidth="1"/>
    <col min="44" max="44" width="15.28515625" style="24" hidden="1" customWidth="1"/>
    <col min="45" max="46" width="11.42578125" style="16" hidden="1" customWidth="1"/>
    <col min="47" max="47" width="22.7109375" style="27" customWidth="1"/>
    <col min="48" max="48" width="24.28515625" style="27" customWidth="1"/>
    <col min="49" max="49" width="27" style="16" customWidth="1"/>
    <col min="50" max="50" width="23.42578125" style="16" customWidth="1"/>
    <col min="51" max="51" width="27.85546875" style="16" customWidth="1"/>
    <col min="52" max="52" width="37.85546875" style="16" customWidth="1"/>
    <col min="53" max="53" width="22.7109375" style="16" customWidth="1"/>
    <col min="54" max="54" width="20" style="16" customWidth="1"/>
    <col min="55" max="55" width="18.5703125" style="16" customWidth="1"/>
    <col min="56" max="16384" width="11.42578125" style="16"/>
  </cols>
  <sheetData>
    <row r="1" spans="1:48" ht="118.5" customHeight="1" x14ac:dyDescent="0.3">
      <c r="A1" s="507"/>
      <c r="B1" s="507"/>
      <c r="C1" s="507"/>
      <c r="D1" s="507"/>
      <c r="E1" s="507"/>
      <c r="F1" s="507"/>
      <c r="G1" s="507"/>
      <c r="H1" s="509" t="s">
        <v>0</v>
      </c>
      <c r="I1" s="509"/>
      <c r="J1" s="509"/>
      <c r="K1" s="509"/>
      <c r="L1" s="509"/>
      <c r="M1" s="509"/>
      <c r="N1" s="509"/>
      <c r="O1" s="509"/>
      <c r="P1" s="509"/>
      <c r="Q1" s="509"/>
      <c r="R1" s="509"/>
      <c r="S1" s="509"/>
      <c r="T1" s="486"/>
      <c r="U1" s="487"/>
      <c r="V1" s="488"/>
      <c r="W1" s="16"/>
      <c r="X1" s="16"/>
    </row>
    <row r="2" spans="1:48" ht="26.25" customHeight="1" x14ac:dyDescent="0.3">
      <c r="A2" s="507"/>
      <c r="B2" s="507"/>
      <c r="C2" s="507"/>
      <c r="D2" s="507"/>
      <c r="E2" s="507"/>
      <c r="F2" s="507"/>
      <c r="G2" s="507"/>
      <c r="H2" s="509" t="s">
        <v>1</v>
      </c>
      <c r="I2" s="509"/>
      <c r="J2" s="509"/>
      <c r="K2" s="509"/>
      <c r="L2" s="509"/>
      <c r="M2" s="509"/>
      <c r="N2" s="509"/>
      <c r="O2" s="509"/>
      <c r="P2" s="509"/>
      <c r="Q2" s="509"/>
      <c r="R2" s="509"/>
      <c r="S2" s="509"/>
      <c r="T2" s="489"/>
      <c r="U2" s="490"/>
      <c r="V2" s="491"/>
      <c r="W2" s="16"/>
      <c r="X2" s="16"/>
    </row>
    <row r="3" spans="1:48" ht="33.75" customHeight="1" thickBot="1" x14ac:dyDescent="0.35">
      <c r="A3" s="508"/>
      <c r="B3" s="508"/>
      <c r="C3" s="508"/>
      <c r="D3" s="508"/>
      <c r="E3" s="508"/>
      <c r="F3" s="508"/>
      <c r="G3" s="508"/>
      <c r="H3" s="510" t="s">
        <v>2</v>
      </c>
      <c r="I3" s="510"/>
      <c r="J3" s="510"/>
      <c r="K3" s="510"/>
      <c r="L3" s="511" t="s">
        <v>3</v>
      </c>
      <c r="M3" s="511"/>
      <c r="N3" s="511"/>
      <c r="O3" s="512" t="s">
        <v>4</v>
      </c>
      <c r="P3" s="513"/>
      <c r="Q3" s="511" t="s">
        <v>5</v>
      </c>
      <c r="R3" s="511"/>
      <c r="S3" s="511"/>
      <c r="T3" s="492"/>
      <c r="U3" s="493"/>
      <c r="V3" s="494"/>
      <c r="W3" s="16"/>
      <c r="X3" s="16"/>
    </row>
    <row r="4" spans="1:48" ht="18" thickTop="1" x14ac:dyDescent="0.3">
      <c r="A4" s="1"/>
      <c r="B4" s="1"/>
      <c r="C4" s="1"/>
      <c r="D4" s="1"/>
      <c r="E4" s="1"/>
      <c r="F4" s="1"/>
      <c r="G4" s="1"/>
      <c r="H4" s="1"/>
      <c r="I4" s="2"/>
      <c r="J4" s="3"/>
      <c r="K4" s="1"/>
      <c r="L4" s="1"/>
      <c r="M4" s="1"/>
      <c r="N4" s="1"/>
      <c r="O4" s="4"/>
      <c r="P4" s="4"/>
      <c r="Q4" s="4"/>
      <c r="R4" s="4"/>
      <c r="S4" s="1"/>
      <c r="T4" s="1"/>
      <c r="U4" s="1"/>
      <c r="V4" s="1"/>
      <c r="W4" s="1"/>
      <c r="X4" s="1"/>
    </row>
    <row r="5" spans="1:48" x14ac:dyDescent="0.3">
      <c r="A5" s="33"/>
      <c r="B5" s="34"/>
      <c r="C5" s="34"/>
      <c r="D5" s="34"/>
      <c r="E5" s="34"/>
      <c r="F5" s="34"/>
      <c r="G5" s="34"/>
      <c r="H5" s="34"/>
      <c r="I5" s="35"/>
      <c r="J5" s="36"/>
      <c r="K5" s="34"/>
      <c r="L5" s="34"/>
      <c r="M5" s="34"/>
      <c r="N5" s="34"/>
      <c r="O5" s="37"/>
      <c r="P5" s="37"/>
      <c r="Q5" s="37"/>
      <c r="R5" s="37"/>
      <c r="S5" s="34"/>
      <c r="T5" s="34"/>
      <c r="U5" s="34"/>
      <c r="V5" s="34"/>
      <c r="W5" s="527"/>
      <c r="X5" s="528"/>
    </row>
    <row r="6" spans="1:48" ht="18" thickBot="1" x14ac:dyDescent="0.35">
      <c r="A6" s="38"/>
      <c r="B6" s="1"/>
      <c r="C6" s="1"/>
      <c r="D6" s="1"/>
      <c r="E6" s="1"/>
      <c r="F6" s="1"/>
      <c r="G6" s="1"/>
      <c r="H6" s="1"/>
      <c r="I6" s="2"/>
      <c r="J6" s="3"/>
      <c r="K6" s="1"/>
      <c r="L6" s="1"/>
      <c r="M6" s="1"/>
      <c r="N6" s="1"/>
      <c r="O6" s="4"/>
      <c r="P6" s="4"/>
      <c r="Q6" s="4"/>
      <c r="R6" s="4"/>
      <c r="S6" s="1"/>
      <c r="T6" s="1"/>
      <c r="U6" s="1"/>
      <c r="V6" s="1"/>
      <c r="W6" s="529"/>
      <c r="X6" s="530"/>
    </row>
    <row r="7" spans="1:48" ht="42.75" customHeight="1" thickBot="1" x14ac:dyDescent="0.35">
      <c r="A7" s="39"/>
      <c r="B7" s="40"/>
      <c r="C7" s="501" t="s">
        <v>6</v>
      </c>
      <c r="D7" s="502"/>
      <c r="E7" s="109"/>
      <c r="F7" s="109"/>
      <c r="G7" s="533" t="s">
        <v>7</v>
      </c>
      <c r="H7" s="534"/>
      <c r="I7" s="534"/>
      <c r="J7" s="534"/>
      <c r="K7" s="534"/>
      <c r="L7" s="534"/>
      <c r="M7" s="534"/>
      <c r="N7" s="534"/>
      <c r="O7" s="534"/>
      <c r="P7" s="534"/>
      <c r="Q7" s="535"/>
      <c r="R7" s="29"/>
      <c r="S7" s="495" t="s">
        <v>8</v>
      </c>
      <c r="T7" s="496"/>
      <c r="U7" s="497"/>
      <c r="V7" s="47" t="s">
        <v>9</v>
      </c>
      <c r="W7" s="529"/>
      <c r="X7" s="530"/>
    </row>
    <row r="8" spans="1:48" ht="42.75" customHeight="1" thickBot="1" x14ac:dyDescent="0.35">
      <c r="A8" s="39"/>
      <c r="B8" s="40"/>
      <c r="C8" s="501" t="s">
        <v>10</v>
      </c>
      <c r="D8" s="502"/>
      <c r="E8" s="109"/>
      <c r="F8" s="109"/>
      <c r="G8" s="503" t="s">
        <v>11</v>
      </c>
      <c r="H8" s="503"/>
      <c r="I8" s="503"/>
      <c r="J8" s="503"/>
      <c r="K8" s="503"/>
      <c r="L8" s="503"/>
      <c r="M8" s="503"/>
      <c r="N8" s="503"/>
      <c r="O8" s="503"/>
      <c r="P8" s="503"/>
      <c r="Q8" s="503"/>
      <c r="R8" s="30"/>
      <c r="S8" s="498" t="s">
        <v>299</v>
      </c>
      <c r="T8" s="499"/>
      <c r="U8" s="500"/>
      <c r="V8" s="47">
        <v>2</v>
      </c>
      <c r="W8" s="529"/>
      <c r="X8" s="530"/>
    </row>
    <row r="9" spans="1:48" ht="42.75" customHeight="1" thickBot="1" x14ac:dyDescent="0.35">
      <c r="A9" s="39"/>
      <c r="B9" s="40"/>
      <c r="C9" s="501" t="s">
        <v>12</v>
      </c>
      <c r="D9" s="502"/>
      <c r="E9" s="109"/>
      <c r="F9" s="109"/>
      <c r="G9" s="503" t="s">
        <v>13</v>
      </c>
      <c r="H9" s="503"/>
      <c r="I9" s="503"/>
      <c r="J9" s="503"/>
      <c r="K9" s="503"/>
      <c r="L9" s="503"/>
      <c r="M9" s="503"/>
      <c r="N9" s="503"/>
      <c r="O9" s="503"/>
      <c r="P9" s="503"/>
      <c r="Q9" s="503"/>
      <c r="R9" s="30"/>
      <c r="S9" s="498" t="s">
        <v>14</v>
      </c>
      <c r="T9" s="499"/>
      <c r="U9" s="500"/>
      <c r="V9" s="119">
        <v>44953</v>
      </c>
      <c r="W9" s="529"/>
      <c r="X9" s="530"/>
    </row>
    <row r="10" spans="1:48" ht="42.75" customHeight="1" thickBot="1" x14ac:dyDescent="0.35">
      <c r="A10" s="39"/>
      <c r="B10" s="40"/>
      <c r="C10" s="501" t="s">
        <v>15</v>
      </c>
      <c r="D10" s="502"/>
      <c r="E10" s="109"/>
      <c r="F10" s="109"/>
      <c r="G10" s="503" t="s">
        <v>16</v>
      </c>
      <c r="H10" s="503"/>
      <c r="I10" s="503"/>
      <c r="J10" s="503"/>
      <c r="K10" s="503"/>
      <c r="L10" s="503"/>
      <c r="M10" s="503"/>
      <c r="N10" s="503"/>
      <c r="O10" s="503"/>
      <c r="P10" s="503"/>
      <c r="Q10" s="503"/>
      <c r="R10" s="30"/>
      <c r="S10" s="498" t="s">
        <v>17</v>
      </c>
      <c r="T10" s="499"/>
      <c r="U10" s="500"/>
      <c r="V10" s="119">
        <v>45237</v>
      </c>
      <c r="W10" s="529"/>
      <c r="X10" s="530"/>
    </row>
    <row r="11" spans="1:48" ht="42.75" customHeight="1" thickBot="1" x14ac:dyDescent="0.35">
      <c r="A11" s="39"/>
      <c r="B11" s="40"/>
      <c r="C11" s="501" t="s">
        <v>18</v>
      </c>
      <c r="D11" s="502"/>
      <c r="E11" s="109"/>
      <c r="F11" s="109"/>
      <c r="G11" s="503" t="s">
        <v>19</v>
      </c>
      <c r="H11" s="503"/>
      <c r="I11" s="503"/>
      <c r="J11" s="503"/>
      <c r="K11" s="503"/>
      <c r="L11" s="503"/>
      <c r="M11" s="503"/>
      <c r="N11" s="503"/>
      <c r="O11" s="503"/>
      <c r="P11" s="503"/>
      <c r="Q11" s="503"/>
      <c r="R11" s="30"/>
      <c r="S11" s="31"/>
      <c r="T11" s="32"/>
      <c r="U11" s="32"/>
      <c r="V11" s="32"/>
      <c r="W11" s="529"/>
      <c r="X11" s="530"/>
    </row>
    <row r="12" spans="1:48" ht="42.75" customHeight="1" thickBot="1" x14ac:dyDescent="0.35">
      <c r="A12" s="39"/>
      <c r="B12" s="40"/>
      <c r="C12" s="501" t="s">
        <v>20</v>
      </c>
      <c r="D12" s="502"/>
      <c r="E12" s="109"/>
      <c r="F12" s="109"/>
      <c r="G12" s="504" t="s">
        <v>21</v>
      </c>
      <c r="H12" s="505"/>
      <c r="I12" s="505"/>
      <c r="J12" s="505"/>
      <c r="K12" s="505"/>
      <c r="L12" s="505"/>
      <c r="M12" s="505"/>
      <c r="N12" s="505"/>
      <c r="O12" s="505"/>
      <c r="P12" s="505"/>
      <c r="Q12" s="506"/>
      <c r="R12" s="30"/>
      <c r="S12" s="40"/>
      <c r="T12" s="40"/>
      <c r="U12" s="40"/>
      <c r="V12" s="40"/>
      <c r="W12" s="529"/>
      <c r="X12" s="530"/>
    </row>
    <row r="13" spans="1:48" ht="17.25" customHeight="1" x14ac:dyDescent="0.3">
      <c r="A13" s="41"/>
      <c r="B13" s="42"/>
      <c r="C13" s="42"/>
      <c r="D13" s="42"/>
      <c r="E13" s="42"/>
      <c r="F13" s="42"/>
      <c r="G13" s="42"/>
      <c r="H13" s="42"/>
      <c r="I13" s="43"/>
      <c r="J13" s="44"/>
      <c r="K13" s="42"/>
      <c r="L13" s="42"/>
      <c r="M13" s="42"/>
      <c r="N13" s="42"/>
      <c r="O13" s="45"/>
      <c r="P13" s="45"/>
      <c r="Q13" s="45"/>
      <c r="R13" s="45"/>
      <c r="S13" s="45"/>
      <c r="T13" s="45"/>
      <c r="U13" s="46"/>
      <c r="V13" s="45"/>
      <c r="W13" s="531"/>
      <c r="X13" s="532"/>
    </row>
    <row r="16" spans="1:48" s="1" customFormat="1" ht="12.6" customHeight="1" x14ac:dyDescent="0.3">
      <c r="I16" s="2"/>
      <c r="J16" s="3"/>
      <c r="O16" s="4"/>
      <c r="P16" s="4"/>
      <c r="Q16" s="4"/>
      <c r="R16" s="4"/>
      <c r="S16" s="4"/>
      <c r="T16" s="4"/>
      <c r="U16" s="5"/>
      <c r="V16" s="4"/>
      <c r="W16" s="6"/>
      <c r="X16" s="6"/>
      <c r="Y16" s="4"/>
      <c r="Z16" s="4"/>
      <c r="AA16" s="7"/>
      <c r="AB16" s="7"/>
      <c r="AE16" s="7"/>
      <c r="AF16" s="7"/>
      <c r="AI16" s="7"/>
      <c r="AJ16" s="7"/>
      <c r="AM16" s="7"/>
      <c r="AN16" s="7"/>
      <c r="AQ16" s="5"/>
      <c r="AR16" s="5"/>
      <c r="AU16" s="8"/>
      <c r="AV16" s="8"/>
    </row>
    <row r="17" spans="1:55" s="1" customFormat="1" ht="28.5" customHeight="1" thickBot="1" x14ac:dyDescent="0.35">
      <c r="A17" s="9"/>
      <c r="B17" s="10"/>
      <c r="C17" s="10"/>
      <c r="D17" s="10"/>
      <c r="E17" s="10"/>
      <c r="F17" s="10"/>
      <c r="G17" s="10"/>
      <c r="H17" s="10"/>
      <c r="I17" s="11"/>
      <c r="J17" s="12"/>
      <c r="K17" s="10"/>
      <c r="L17" s="10"/>
      <c r="M17" s="10"/>
      <c r="N17" s="10"/>
      <c r="O17" s="4"/>
      <c r="P17" s="4"/>
      <c r="Q17" s="4"/>
      <c r="R17" s="4"/>
      <c r="S17" s="4"/>
      <c r="T17" s="4"/>
      <c r="U17" s="5"/>
      <c r="V17" s="4"/>
      <c r="W17" s="6"/>
      <c r="X17" s="6"/>
      <c r="Y17" s="4"/>
      <c r="Z17" s="4"/>
      <c r="AA17" s="7"/>
      <c r="AB17" s="7"/>
      <c r="AE17" s="7"/>
      <c r="AF17" s="7"/>
      <c r="AI17" s="7"/>
      <c r="AJ17" s="7"/>
      <c r="AM17" s="7"/>
      <c r="AN17" s="7"/>
      <c r="AQ17" s="5"/>
      <c r="AR17" s="5"/>
      <c r="AU17" s="8"/>
      <c r="AV17" s="8"/>
    </row>
    <row r="18" spans="1:55" s="13" customFormat="1" ht="51.6" customHeight="1" thickBot="1" x14ac:dyDescent="0.3">
      <c r="A18" s="517" t="s">
        <v>22</v>
      </c>
      <c r="B18" s="518"/>
      <c r="C18" s="518"/>
      <c r="D18" s="518"/>
      <c r="E18" s="518"/>
      <c r="F18" s="518"/>
      <c r="G18" s="518"/>
      <c r="H18" s="518"/>
      <c r="I18" s="518"/>
      <c r="J18" s="518"/>
      <c r="K18" s="518"/>
      <c r="L18" s="518"/>
      <c r="M18" s="518"/>
      <c r="N18" s="519"/>
      <c r="O18" s="514" t="s">
        <v>23</v>
      </c>
      <c r="P18" s="515"/>
      <c r="Q18" s="515"/>
      <c r="R18" s="515"/>
      <c r="S18" s="515"/>
      <c r="T18" s="515"/>
      <c r="U18" s="515"/>
      <c r="V18" s="515"/>
      <c r="W18" s="515"/>
      <c r="X18" s="515"/>
      <c r="Y18" s="515"/>
      <c r="Z18" s="515"/>
      <c r="AA18" s="515"/>
      <c r="AB18" s="515"/>
      <c r="AC18" s="515"/>
      <c r="AD18" s="515"/>
      <c r="AE18" s="515"/>
      <c r="AF18" s="515"/>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6"/>
    </row>
    <row r="19" spans="1:55" s="14" customFormat="1" ht="33.75" customHeight="1" thickBot="1" x14ac:dyDescent="0.3">
      <c r="A19" s="542" t="s">
        <v>24</v>
      </c>
      <c r="B19" s="542" t="s">
        <v>25</v>
      </c>
      <c r="C19" s="545" t="s">
        <v>26</v>
      </c>
      <c r="D19" s="546"/>
      <c r="E19" s="542" t="s">
        <v>27</v>
      </c>
      <c r="F19" s="542" t="s">
        <v>28</v>
      </c>
      <c r="G19" s="542" t="s">
        <v>29</v>
      </c>
      <c r="H19" s="523" t="s">
        <v>30</v>
      </c>
      <c r="I19" s="520" t="s">
        <v>303</v>
      </c>
      <c r="J19" s="539" t="s">
        <v>31</v>
      </c>
      <c r="K19" s="526"/>
      <c r="L19" s="573" t="s">
        <v>32</v>
      </c>
      <c r="M19" s="574" t="s">
        <v>33</v>
      </c>
      <c r="N19" s="575" t="s">
        <v>34</v>
      </c>
      <c r="O19" s="536" t="s">
        <v>115</v>
      </c>
      <c r="P19" s="536" t="s">
        <v>116</v>
      </c>
      <c r="Q19" s="536" t="s">
        <v>35</v>
      </c>
      <c r="R19" s="578" t="s">
        <v>162</v>
      </c>
      <c r="S19" s="579"/>
      <c r="T19" s="580"/>
      <c r="U19" s="584" t="s">
        <v>36</v>
      </c>
      <c r="V19" s="587" t="s">
        <v>37</v>
      </c>
      <c r="W19" s="525" t="s">
        <v>38</v>
      </c>
      <c r="X19" s="526"/>
      <c r="Y19" s="539" t="s">
        <v>39</v>
      </c>
      <c r="Z19" s="540"/>
      <c r="AA19" s="524" t="s">
        <v>40</v>
      </c>
      <c r="AB19" s="524"/>
      <c r="AC19" s="524"/>
      <c r="AD19" s="524"/>
      <c r="AE19" s="524"/>
      <c r="AF19" s="524"/>
      <c r="AG19" s="524"/>
      <c r="AH19" s="524"/>
      <c r="AI19" s="524"/>
      <c r="AJ19" s="524"/>
      <c r="AK19" s="524"/>
      <c r="AL19" s="524"/>
      <c r="AM19" s="524"/>
      <c r="AN19" s="524"/>
      <c r="AO19" s="524"/>
      <c r="AP19" s="524"/>
      <c r="AQ19" s="524"/>
      <c r="AR19" s="524"/>
      <c r="AS19" s="524"/>
      <c r="AT19" s="547"/>
      <c r="AU19" s="523" t="s">
        <v>41</v>
      </c>
      <c r="AV19" s="524"/>
      <c r="AW19" s="524"/>
      <c r="AX19" s="524"/>
      <c r="AY19" s="524"/>
      <c r="AZ19" s="524"/>
      <c r="BA19" s="524"/>
      <c r="BB19" s="524"/>
      <c r="BC19" s="524"/>
    </row>
    <row r="20" spans="1:55" s="15" customFormat="1" ht="41.25" customHeight="1" thickBot="1" x14ac:dyDescent="0.3">
      <c r="A20" s="543"/>
      <c r="B20" s="543"/>
      <c r="C20" s="523"/>
      <c r="D20" s="547"/>
      <c r="E20" s="543"/>
      <c r="F20" s="543"/>
      <c r="G20" s="543"/>
      <c r="H20" s="548"/>
      <c r="I20" s="521"/>
      <c r="J20" s="523"/>
      <c r="K20" s="547"/>
      <c r="L20" s="543"/>
      <c r="M20" s="548"/>
      <c r="N20" s="576"/>
      <c r="O20" s="537"/>
      <c r="P20" s="537"/>
      <c r="Q20" s="537"/>
      <c r="R20" s="581"/>
      <c r="S20" s="582"/>
      <c r="T20" s="583"/>
      <c r="U20" s="585"/>
      <c r="V20" s="588"/>
      <c r="W20" s="590" t="s">
        <v>42</v>
      </c>
      <c r="X20" s="546" t="s">
        <v>43</v>
      </c>
      <c r="Y20" s="523"/>
      <c r="Z20" s="541"/>
      <c r="AA20" s="595" t="s">
        <v>44</v>
      </c>
      <c r="AB20" s="595"/>
      <c r="AC20" s="595"/>
      <c r="AD20" s="596"/>
      <c r="AE20" s="548" t="s">
        <v>45</v>
      </c>
      <c r="AF20" s="595"/>
      <c r="AG20" s="595"/>
      <c r="AH20" s="596"/>
      <c r="AI20" s="548" t="s">
        <v>46</v>
      </c>
      <c r="AJ20" s="595"/>
      <c r="AK20" s="595"/>
      <c r="AL20" s="596"/>
      <c r="AM20" s="548" t="s">
        <v>47</v>
      </c>
      <c r="AN20" s="595"/>
      <c r="AO20" s="595"/>
      <c r="AP20" s="596"/>
      <c r="AQ20" s="548" t="s">
        <v>48</v>
      </c>
      <c r="AR20" s="593"/>
      <c r="AS20" s="593"/>
      <c r="AT20" s="594"/>
      <c r="AU20" s="549" t="s">
        <v>145</v>
      </c>
      <c r="AV20" s="593"/>
      <c r="AW20" s="594"/>
      <c r="AX20" s="549" t="s">
        <v>122</v>
      </c>
      <c r="AY20" s="593"/>
      <c r="AZ20" s="593"/>
      <c r="BA20" s="593"/>
      <c r="BB20" s="549" t="s">
        <v>123</v>
      </c>
      <c r="BC20" s="593"/>
    </row>
    <row r="21" spans="1:55" s="15" customFormat="1" ht="43.5" customHeight="1" thickBot="1" x14ac:dyDescent="0.3">
      <c r="A21" s="544"/>
      <c r="B21" s="544"/>
      <c r="C21" s="550" t="s">
        <v>49</v>
      </c>
      <c r="D21" s="551"/>
      <c r="E21" s="544"/>
      <c r="F21" s="544"/>
      <c r="G21" s="544"/>
      <c r="H21" s="549"/>
      <c r="I21" s="522"/>
      <c r="J21" s="97" t="s">
        <v>50</v>
      </c>
      <c r="K21" s="97" t="s">
        <v>10</v>
      </c>
      <c r="L21" s="544"/>
      <c r="M21" s="549"/>
      <c r="N21" s="577"/>
      <c r="O21" s="538"/>
      <c r="P21" s="538"/>
      <c r="Q21" s="538"/>
      <c r="R21" s="59" t="s">
        <v>51</v>
      </c>
      <c r="S21" s="59" t="s">
        <v>52</v>
      </c>
      <c r="T21" s="59" t="s">
        <v>114</v>
      </c>
      <c r="U21" s="586"/>
      <c r="V21" s="589"/>
      <c r="W21" s="590"/>
      <c r="X21" s="546"/>
      <c r="Y21" s="98" t="s">
        <v>53</v>
      </c>
      <c r="Z21" s="266" t="s">
        <v>54</v>
      </c>
      <c r="AA21" s="254" t="s">
        <v>55</v>
      </c>
      <c r="AB21" s="98" t="s">
        <v>56</v>
      </c>
      <c r="AC21" s="98" t="s">
        <v>57</v>
      </c>
      <c r="AD21" s="98" t="s">
        <v>58</v>
      </c>
      <c r="AE21" s="98" t="s">
        <v>55</v>
      </c>
      <c r="AF21" s="98" t="s">
        <v>56</v>
      </c>
      <c r="AG21" s="98" t="s">
        <v>57</v>
      </c>
      <c r="AH21" s="98" t="s">
        <v>58</v>
      </c>
      <c r="AI21" s="98" t="s">
        <v>55</v>
      </c>
      <c r="AJ21" s="98" t="s">
        <v>56</v>
      </c>
      <c r="AK21" s="98" t="s">
        <v>57</v>
      </c>
      <c r="AL21" s="98" t="s">
        <v>58</v>
      </c>
      <c r="AM21" s="98" t="s">
        <v>55</v>
      </c>
      <c r="AN21" s="98" t="s">
        <v>56</v>
      </c>
      <c r="AO21" s="98" t="s">
        <v>57</v>
      </c>
      <c r="AP21" s="98" t="s">
        <v>58</v>
      </c>
      <c r="AQ21" s="99" t="s">
        <v>55</v>
      </c>
      <c r="AR21" s="98" t="s">
        <v>56</v>
      </c>
      <c r="AS21" s="100" t="s">
        <v>57</v>
      </c>
      <c r="AT21" s="101" t="s">
        <v>58</v>
      </c>
      <c r="AU21" s="102" t="s">
        <v>59</v>
      </c>
      <c r="AV21" s="103" t="s">
        <v>60</v>
      </c>
      <c r="AW21" s="104" t="s">
        <v>61</v>
      </c>
      <c r="AX21" s="105" t="s">
        <v>59</v>
      </c>
      <c r="AY21" s="106" t="s">
        <v>60</v>
      </c>
      <c r="AZ21" s="107" t="s">
        <v>62</v>
      </c>
      <c r="BA21" s="107" t="s">
        <v>63</v>
      </c>
      <c r="BB21" s="107" t="s">
        <v>59</v>
      </c>
      <c r="BC21" s="108" t="s">
        <v>60</v>
      </c>
    </row>
    <row r="22" spans="1:55" ht="53.25" customHeight="1" x14ac:dyDescent="0.3">
      <c r="A22" s="311"/>
      <c r="B22" s="476" t="s">
        <v>127</v>
      </c>
      <c r="C22" s="312"/>
      <c r="D22" s="313"/>
      <c r="E22" s="624" t="s">
        <v>144</v>
      </c>
      <c r="F22" s="621" t="s">
        <v>128</v>
      </c>
      <c r="G22" s="314"/>
      <c r="H22" s="315"/>
      <c r="I22" s="482" t="s">
        <v>64</v>
      </c>
      <c r="J22" s="636">
        <v>1</v>
      </c>
      <c r="K22" s="636" t="s">
        <v>65</v>
      </c>
      <c r="L22" s="568" t="s">
        <v>223</v>
      </c>
      <c r="M22" s="226" t="s">
        <v>124</v>
      </c>
      <c r="N22" s="230" t="s">
        <v>124</v>
      </c>
      <c r="O22" s="316" t="s">
        <v>224</v>
      </c>
      <c r="P22" s="317">
        <v>13584</v>
      </c>
      <c r="Q22" s="318" t="s">
        <v>21</v>
      </c>
      <c r="R22" s="319">
        <v>14000</v>
      </c>
      <c r="S22" s="320">
        <v>14563</v>
      </c>
      <c r="T22" s="320">
        <v>14563</v>
      </c>
      <c r="U22" s="320">
        <v>32808</v>
      </c>
      <c r="V22" s="321" t="s">
        <v>227</v>
      </c>
      <c r="W22" s="322">
        <v>44927</v>
      </c>
      <c r="X22" s="322">
        <v>45291</v>
      </c>
      <c r="Y22" s="268" t="s">
        <v>272</v>
      </c>
      <c r="Z22" s="309" t="s">
        <v>272</v>
      </c>
      <c r="AA22" s="323">
        <v>13700</v>
      </c>
      <c r="AB22" s="324"/>
      <c r="AC22" s="325"/>
      <c r="AD22" s="324"/>
      <c r="AE22" s="324">
        <v>14000</v>
      </c>
      <c r="AF22" s="324"/>
      <c r="AG22" s="325"/>
      <c r="AH22" s="326"/>
      <c r="AI22" s="327">
        <v>14100</v>
      </c>
      <c r="AJ22" s="327"/>
      <c r="AK22" s="328"/>
      <c r="AL22" s="324"/>
      <c r="AM22" s="327">
        <v>14563</v>
      </c>
      <c r="AN22" s="329"/>
      <c r="AO22" s="330"/>
      <c r="AP22" s="331"/>
      <c r="AQ22" s="332">
        <v>14563</v>
      </c>
      <c r="AR22" s="333"/>
      <c r="AS22" s="334"/>
      <c r="AT22" s="335"/>
      <c r="AU22" s="336"/>
      <c r="AV22" s="569">
        <v>3300000000</v>
      </c>
      <c r="AW22" s="554" t="s">
        <v>273</v>
      </c>
      <c r="AX22" s="557">
        <v>14543000000</v>
      </c>
      <c r="AY22" s="337"/>
      <c r="AZ22" s="560" t="s">
        <v>273</v>
      </c>
      <c r="BA22" s="338"/>
      <c r="BB22" s="339"/>
      <c r="BC22" s="340"/>
    </row>
    <row r="23" spans="1:55" ht="53.25" customHeight="1" x14ac:dyDescent="0.3">
      <c r="A23" s="341"/>
      <c r="B23" s="477"/>
      <c r="C23" s="63"/>
      <c r="D23" s="120"/>
      <c r="E23" s="466"/>
      <c r="F23" s="622"/>
      <c r="G23" s="122"/>
      <c r="H23" s="255"/>
      <c r="I23" s="483"/>
      <c r="J23" s="553"/>
      <c r="K23" s="553"/>
      <c r="L23" s="566"/>
      <c r="M23" s="166" t="s">
        <v>124</v>
      </c>
      <c r="N23" s="183" t="s">
        <v>124</v>
      </c>
      <c r="O23" s="267" t="s">
        <v>225</v>
      </c>
      <c r="P23" s="185">
        <v>2395</v>
      </c>
      <c r="Q23" s="184" t="s">
        <v>21</v>
      </c>
      <c r="R23" s="294">
        <v>2450</v>
      </c>
      <c r="S23" s="294">
        <v>2536</v>
      </c>
      <c r="T23" s="294">
        <v>2536</v>
      </c>
      <c r="U23" s="294">
        <v>4682</v>
      </c>
      <c r="V23" s="186" t="s">
        <v>228</v>
      </c>
      <c r="W23" s="196">
        <v>44927</v>
      </c>
      <c r="X23" s="196">
        <v>45291</v>
      </c>
      <c r="Y23" s="126" t="s">
        <v>272</v>
      </c>
      <c r="Z23" s="310" t="s">
        <v>272</v>
      </c>
      <c r="AA23" s="182">
        <v>2400</v>
      </c>
      <c r="AB23" s="76"/>
      <c r="AC23" s="78"/>
      <c r="AD23" s="79"/>
      <c r="AE23" s="176">
        <v>2450</v>
      </c>
      <c r="AF23" s="76"/>
      <c r="AG23" s="78"/>
      <c r="AH23" s="128"/>
      <c r="AI23" s="176">
        <v>2500</v>
      </c>
      <c r="AJ23" s="127"/>
      <c r="AK23" s="91"/>
      <c r="AL23" s="90"/>
      <c r="AM23" s="177">
        <v>2536</v>
      </c>
      <c r="AN23" s="180"/>
      <c r="AO23" s="181"/>
      <c r="AP23" s="178"/>
      <c r="AQ23" s="277">
        <v>2536</v>
      </c>
      <c r="AR23" s="114"/>
      <c r="AS23" s="113"/>
      <c r="AT23" s="92"/>
      <c r="AU23" s="240"/>
      <c r="AV23" s="570"/>
      <c r="AW23" s="555"/>
      <c r="AX23" s="558"/>
      <c r="AY23" s="70"/>
      <c r="AZ23" s="561"/>
      <c r="BA23" s="67"/>
      <c r="BB23" s="71"/>
      <c r="BC23" s="342"/>
    </row>
    <row r="24" spans="1:55" ht="53.25" customHeight="1" x14ac:dyDescent="0.3">
      <c r="A24" s="343"/>
      <c r="B24" s="477"/>
      <c r="C24" s="63"/>
      <c r="D24" s="120"/>
      <c r="E24" s="466"/>
      <c r="F24" s="622"/>
      <c r="G24" s="122"/>
      <c r="H24" s="255"/>
      <c r="I24" s="483"/>
      <c r="J24" s="553"/>
      <c r="K24" s="553"/>
      <c r="L24" s="566"/>
      <c r="M24" s="166" t="s">
        <v>124</v>
      </c>
      <c r="N24" s="183" t="s">
        <v>124</v>
      </c>
      <c r="O24" s="267" t="s">
        <v>226</v>
      </c>
      <c r="P24" s="185">
        <v>2325</v>
      </c>
      <c r="Q24" s="184" t="s">
        <v>21</v>
      </c>
      <c r="R24" s="294">
        <v>2350</v>
      </c>
      <c r="S24" s="295">
        <v>2654</v>
      </c>
      <c r="T24" s="295">
        <v>2654</v>
      </c>
      <c r="U24" s="295">
        <v>8381</v>
      </c>
      <c r="V24" s="186" t="s">
        <v>229</v>
      </c>
      <c r="W24" s="196">
        <v>44927</v>
      </c>
      <c r="X24" s="196">
        <v>45291</v>
      </c>
      <c r="Y24" s="126" t="s">
        <v>272</v>
      </c>
      <c r="Z24" s="310" t="s">
        <v>272</v>
      </c>
      <c r="AA24" s="182">
        <v>2330</v>
      </c>
      <c r="AB24" s="76"/>
      <c r="AC24" s="78"/>
      <c r="AD24" s="79"/>
      <c r="AE24" s="176">
        <v>2350</v>
      </c>
      <c r="AF24" s="79"/>
      <c r="AG24" s="78"/>
      <c r="AH24" s="79"/>
      <c r="AI24" s="176">
        <v>2400</v>
      </c>
      <c r="AJ24" s="121"/>
      <c r="AK24" s="78"/>
      <c r="AL24" s="79"/>
      <c r="AM24" s="177">
        <v>2654</v>
      </c>
      <c r="AN24" s="121"/>
      <c r="AO24" s="179"/>
      <c r="AP24" s="110"/>
      <c r="AQ24" s="278">
        <v>2654</v>
      </c>
      <c r="AR24" s="115"/>
      <c r="AS24" s="91"/>
      <c r="AT24" s="78"/>
      <c r="AU24" s="89"/>
      <c r="AV24" s="570"/>
      <c r="AW24" s="555"/>
      <c r="AX24" s="558"/>
      <c r="AY24" s="94"/>
      <c r="AZ24" s="561"/>
      <c r="BA24" s="67"/>
      <c r="BB24" s="71"/>
      <c r="BC24" s="342"/>
    </row>
    <row r="25" spans="1:55" ht="53.25" customHeight="1" x14ac:dyDescent="0.3">
      <c r="A25" s="343"/>
      <c r="B25" s="477"/>
      <c r="C25" s="63"/>
      <c r="D25" s="120"/>
      <c r="E25" s="466"/>
      <c r="F25" s="622"/>
      <c r="G25" s="122"/>
      <c r="H25" s="255"/>
      <c r="I25" s="483"/>
      <c r="J25" s="553"/>
      <c r="K25" s="553"/>
      <c r="L25" s="567"/>
      <c r="M25" s="166" t="s">
        <v>124</v>
      </c>
      <c r="N25" s="183" t="s">
        <v>124</v>
      </c>
      <c r="O25" s="344" t="s">
        <v>302</v>
      </c>
      <c r="P25" s="185">
        <v>336</v>
      </c>
      <c r="Q25" s="184" t="s">
        <v>71</v>
      </c>
      <c r="R25" s="294"/>
      <c r="S25" s="295">
        <v>356</v>
      </c>
      <c r="T25" s="295">
        <v>356</v>
      </c>
      <c r="U25" s="295">
        <v>464</v>
      </c>
      <c r="V25" s="175" t="s">
        <v>292</v>
      </c>
      <c r="W25" s="196">
        <v>44927</v>
      </c>
      <c r="X25" s="196">
        <v>45291</v>
      </c>
      <c r="Y25" s="126" t="s">
        <v>279</v>
      </c>
      <c r="Z25" s="310" t="s">
        <v>279</v>
      </c>
      <c r="AA25" s="182"/>
      <c r="AB25" s="76"/>
      <c r="AC25" s="78"/>
      <c r="AD25" s="79"/>
      <c r="AE25" s="176"/>
      <c r="AF25" s="79"/>
      <c r="AG25" s="78"/>
      <c r="AH25" s="79"/>
      <c r="AI25" s="176"/>
      <c r="AJ25" s="121"/>
      <c r="AK25" s="78"/>
      <c r="AL25" s="79"/>
      <c r="AM25" s="177">
        <v>356</v>
      </c>
      <c r="AN25" s="121"/>
      <c r="AO25" s="179"/>
      <c r="AP25" s="110"/>
      <c r="AQ25" s="278">
        <v>356</v>
      </c>
      <c r="AR25" s="115"/>
      <c r="AS25" s="91"/>
      <c r="AT25" s="78"/>
      <c r="AU25" s="89"/>
      <c r="AV25" s="570"/>
      <c r="AW25" s="556"/>
      <c r="AX25" s="559"/>
      <c r="AY25" s="94"/>
      <c r="AZ25" s="562"/>
      <c r="BA25" s="172"/>
      <c r="BB25" s="242"/>
      <c r="BC25" s="345"/>
    </row>
    <row r="26" spans="1:55" ht="81.75" customHeight="1" x14ac:dyDescent="0.3">
      <c r="A26" s="343"/>
      <c r="B26" s="477"/>
      <c r="C26" s="63"/>
      <c r="D26" s="120"/>
      <c r="E26" s="466"/>
      <c r="F26" s="622"/>
      <c r="G26" s="122"/>
      <c r="H26" s="255"/>
      <c r="I26" s="483"/>
      <c r="J26" s="553"/>
      <c r="K26" s="553"/>
      <c r="L26" s="565" t="s">
        <v>230</v>
      </c>
      <c r="M26" s="166" t="s">
        <v>124</v>
      </c>
      <c r="N26" s="183" t="s">
        <v>124</v>
      </c>
      <c r="O26" s="126" t="s">
        <v>231</v>
      </c>
      <c r="P26" s="293" t="s">
        <v>269</v>
      </c>
      <c r="Q26" s="189" t="s">
        <v>21</v>
      </c>
      <c r="R26" s="296">
        <v>0.7</v>
      </c>
      <c r="S26" s="296">
        <v>0.3</v>
      </c>
      <c r="T26" s="296">
        <v>1</v>
      </c>
      <c r="U26" s="296">
        <v>1</v>
      </c>
      <c r="V26" s="186" t="s">
        <v>236</v>
      </c>
      <c r="W26" s="215">
        <v>44927</v>
      </c>
      <c r="X26" s="215">
        <v>45291</v>
      </c>
      <c r="Y26" s="126" t="s">
        <v>272</v>
      </c>
      <c r="Z26" s="310" t="s">
        <v>272</v>
      </c>
      <c r="AA26" s="190">
        <v>0.3</v>
      </c>
      <c r="AB26" s="76"/>
      <c r="AC26" s="78"/>
      <c r="AD26" s="79"/>
      <c r="AE26" s="191">
        <v>0.4</v>
      </c>
      <c r="AF26" s="79"/>
      <c r="AG26" s="78"/>
      <c r="AH26" s="79"/>
      <c r="AI26" s="191">
        <v>0.2</v>
      </c>
      <c r="AJ26" s="121"/>
      <c r="AK26" s="78"/>
      <c r="AL26" s="79"/>
      <c r="AM26" s="192">
        <v>0.1</v>
      </c>
      <c r="AN26" s="121"/>
      <c r="AO26" s="179"/>
      <c r="AP26" s="110"/>
      <c r="AQ26" s="279">
        <v>1</v>
      </c>
      <c r="AR26" s="115"/>
      <c r="AS26" s="91"/>
      <c r="AT26" s="78"/>
      <c r="AU26" s="93"/>
      <c r="AV26" s="563">
        <v>1564000000</v>
      </c>
      <c r="AW26" s="605" t="s">
        <v>274</v>
      </c>
      <c r="AX26" s="602">
        <v>1917000000</v>
      </c>
      <c r="AY26" s="94"/>
      <c r="AZ26" s="606" t="s">
        <v>275</v>
      </c>
      <c r="BA26" s="172"/>
      <c r="BB26" s="242"/>
      <c r="BC26" s="345"/>
    </row>
    <row r="27" spans="1:55" ht="80.25" customHeight="1" x14ac:dyDescent="0.3">
      <c r="A27" s="343"/>
      <c r="B27" s="477"/>
      <c r="C27" s="63"/>
      <c r="D27" s="120"/>
      <c r="E27" s="466"/>
      <c r="F27" s="622"/>
      <c r="G27" s="122"/>
      <c r="H27" s="255"/>
      <c r="I27" s="483"/>
      <c r="J27" s="553"/>
      <c r="K27" s="553"/>
      <c r="L27" s="566"/>
      <c r="M27" s="166" t="s">
        <v>124</v>
      </c>
      <c r="N27" s="183" t="s">
        <v>124</v>
      </c>
      <c r="O27" s="126" t="s">
        <v>232</v>
      </c>
      <c r="P27" s="293" t="s">
        <v>270</v>
      </c>
      <c r="Q27" s="188" t="s">
        <v>21</v>
      </c>
      <c r="R27" s="297">
        <v>657571</v>
      </c>
      <c r="S27" s="297">
        <v>438382</v>
      </c>
      <c r="T27" s="273" t="s">
        <v>242</v>
      </c>
      <c r="U27" s="297" t="s">
        <v>300</v>
      </c>
      <c r="V27" s="186" t="s">
        <v>237</v>
      </c>
      <c r="W27" s="215">
        <v>44927</v>
      </c>
      <c r="X27" s="215">
        <v>45291</v>
      </c>
      <c r="Y27" s="126" t="s">
        <v>272</v>
      </c>
      <c r="Z27" s="310" t="s">
        <v>272</v>
      </c>
      <c r="AA27" s="193">
        <v>131514</v>
      </c>
      <c r="AB27" s="76"/>
      <c r="AC27" s="78"/>
      <c r="AD27" s="79"/>
      <c r="AE27" s="194">
        <v>526057</v>
      </c>
      <c r="AF27" s="79"/>
      <c r="AG27" s="78"/>
      <c r="AH27" s="79"/>
      <c r="AI27" s="194">
        <v>219191</v>
      </c>
      <c r="AJ27" s="121"/>
      <c r="AK27" s="78"/>
      <c r="AL27" s="79"/>
      <c r="AM27" s="194">
        <v>219191</v>
      </c>
      <c r="AN27" s="121"/>
      <c r="AO27" s="179"/>
      <c r="AP27" s="110"/>
      <c r="AQ27" s="280">
        <v>1095953</v>
      </c>
      <c r="AR27" s="115"/>
      <c r="AS27" s="91"/>
      <c r="AT27" s="78"/>
      <c r="AU27" s="93"/>
      <c r="AV27" s="563"/>
      <c r="AW27" s="605"/>
      <c r="AX27" s="603"/>
      <c r="AY27" s="94"/>
      <c r="AZ27" s="607"/>
      <c r="BA27" s="172"/>
      <c r="BB27" s="242"/>
      <c r="BC27" s="345"/>
    </row>
    <row r="28" spans="1:55" ht="74.25" customHeight="1" x14ac:dyDescent="0.3">
      <c r="A28" s="343"/>
      <c r="B28" s="477"/>
      <c r="C28" s="63"/>
      <c r="D28" s="120"/>
      <c r="E28" s="466"/>
      <c r="F28" s="622"/>
      <c r="G28" s="122"/>
      <c r="H28" s="255"/>
      <c r="I28" s="483"/>
      <c r="J28" s="553"/>
      <c r="K28" s="553"/>
      <c r="L28" s="566"/>
      <c r="M28" s="166" t="s">
        <v>124</v>
      </c>
      <c r="N28" s="183" t="s">
        <v>124</v>
      </c>
      <c r="O28" s="126" t="s">
        <v>233</v>
      </c>
      <c r="P28" s="294" t="s">
        <v>271</v>
      </c>
      <c r="Q28" s="188" t="s">
        <v>21</v>
      </c>
      <c r="R28" s="297">
        <v>1055021</v>
      </c>
      <c r="S28" s="297">
        <v>1055021</v>
      </c>
      <c r="T28" s="273" t="s">
        <v>243</v>
      </c>
      <c r="U28" s="297" t="s">
        <v>301</v>
      </c>
      <c r="V28" s="186" t="s">
        <v>238</v>
      </c>
      <c r="W28" s="215">
        <v>44927</v>
      </c>
      <c r="X28" s="215">
        <v>45291</v>
      </c>
      <c r="Y28" s="126" t="s">
        <v>272</v>
      </c>
      <c r="Z28" s="310" t="s">
        <v>272</v>
      </c>
      <c r="AA28" s="193">
        <f>2110042/4</f>
        <v>527510.5</v>
      </c>
      <c r="AB28" s="76"/>
      <c r="AC28" s="78"/>
      <c r="AD28" s="79"/>
      <c r="AE28" s="193">
        <f>2110042/4</f>
        <v>527510.5</v>
      </c>
      <c r="AF28" s="79"/>
      <c r="AG28" s="78"/>
      <c r="AH28" s="79"/>
      <c r="AI28" s="193">
        <f>2110042/4</f>
        <v>527510.5</v>
      </c>
      <c r="AJ28" s="121"/>
      <c r="AK28" s="78"/>
      <c r="AL28" s="79"/>
      <c r="AM28" s="193">
        <f>2110042/4</f>
        <v>527510.5</v>
      </c>
      <c r="AN28" s="121"/>
      <c r="AO28" s="179"/>
      <c r="AP28" s="110"/>
      <c r="AQ28" s="280">
        <v>2110042</v>
      </c>
      <c r="AR28" s="115"/>
      <c r="AS28" s="91"/>
      <c r="AT28" s="78"/>
      <c r="AU28" s="93"/>
      <c r="AV28" s="563"/>
      <c r="AW28" s="605"/>
      <c r="AX28" s="603"/>
      <c r="AY28" s="94"/>
      <c r="AZ28" s="607"/>
      <c r="BA28" s="172"/>
      <c r="BB28" s="242"/>
      <c r="BC28" s="345"/>
    </row>
    <row r="29" spans="1:55" ht="74.25" customHeight="1" x14ac:dyDescent="0.3">
      <c r="A29" s="343"/>
      <c r="B29" s="477"/>
      <c r="C29" s="63"/>
      <c r="D29" s="120"/>
      <c r="E29" s="466"/>
      <c r="F29" s="622"/>
      <c r="G29" s="122"/>
      <c r="H29" s="255"/>
      <c r="I29" s="483"/>
      <c r="J29" s="553"/>
      <c r="K29" s="553"/>
      <c r="L29" s="566"/>
      <c r="M29" s="166" t="s">
        <v>125</v>
      </c>
      <c r="N29" s="183" t="s">
        <v>124</v>
      </c>
      <c r="O29" s="126" t="s">
        <v>234</v>
      </c>
      <c r="P29" s="270" t="s">
        <v>117</v>
      </c>
      <c r="Q29" s="188" t="s">
        <v>71</v>
      </c>
      <c r="R29" s="294"/>
      <c r="S29" s="294"/>
      <c r="T29" s="273" t="s">
        <v>241</v>
      </c>
      <c r="U29" s="294" t="s">
        <v>278</v>
      </c>
      <c r="V29" s="187" t="s">
        <v>239</v>
      </c>
      <c r="W29" s="215">
        <v>44927</v>
      </c>
      <c r="X29" s="215">
        <v>45291</v>
      </c>
      <c r="Y29" s="126" t="s">
        <v>272</v>
      </c>
      <c r="Z29" s="310" t="s">
        <v>272</v>
      </c>
      <c r="AA29" s="193"/>
      <c r="AB29" s="76"/>
      <c r="AC29" s="78"/>
      <c r="AD29" s="79"/>
      <c r="AE29" s="193"/>
      <c r="AF29" s="79"/>
      <c r="AG29" s="78"/>
      <c r="AH29" s="79"/>
      <c r="AI29" s="193">
        <v>519000</v>
      </c>
      <c r="AJ29" s="289"/>
      <c r="AK29" s="134"/>
      <c r="AL29" s="133"/>
      <c r="AM29" s="193">
        <f>1481000+600000</f>
        <v>2081000</v>
      </c>
      <c r="AN29" s="121"/>
      <c r="AO29" s="179"/>
      <c r="AP29" s="110"/>
      <c r="AQ29" s="280">
        <v>2600000</v>
      </c>
      <c r="AR29" s="115"/>
      <c r="AS29" s="91"/>
      <c r="AT29" s="78"/>
      <c r="AU29" s="93"/>
      <c r="AV29" s="563"/>
      <c r="AW29" s="605"/>
      <c r="AX29" s="603"/>
      <c r="AY29" s="94"/>
      <c r="AZ29" s="607"/>
      <c r="BA29" s="172"/>
      <c r="BB29" s="242"/>
      <c r="BC29" s="345"/>
    </row>
    <row r="30" spans="1:55" ht="74.25" customHeight="1" x14ac:dyDescent="0.3">
      <c r="A30" s="343"/>
      <c r="B30" s="477"/>
      <c r="C30" s="63"/>
      <c r="D30" s="120"/>
      <c r="E30" s="466"/>
      <c r="F30" s="622"/>
      <c r="G30" s="122"/>
      <c r="H30" s="255"/>
      <c r="I30" s="483"/>
      <c r="J30" s="571"/>
      <c r="K30" s="571"/>
      <c r="L30" s="567"/>
      <c r="M30" s="166" t="s">
        <v>125</v>
      </c>
      <c r="N30" s="183" t="s">
        <v>124</v>
      </c>
      <c r="O30" s="126" t="s">
        <v>235</v>
      </c>
      <c r="P30" s="270" t="s">
        <v>117</v>
      </c>
      <c r="Q30" s="188" t="s">
        <v>76</v>
      </c>
      <c r="R30" s="298">
        <v>0</v>
      </c>
      <c r="S30" s="294">
        <v>100</v>
      </c>
      <c r="T30" s="273">
        <v>100</v>
      </c>
      <c r="U30" s="294" t="s">
        <v>278</v>
      </c>
      <c r="V30" s="187" t="s">
        <v>240</v>
      </c>
      <c r="W30" s="215">
        <v>44927</v>
      </c>
      <c r="X30" s="215">
        <v>45291</v>
      </c>
      <c r="Y30" s="126" t="s">
        <v>272</v>
      </c>
      <c r="Z30" s="310" t="s">
        <v>272</v>
      </c>
      <c r="AA30" s="182"/>
      <c r="AB30" s="76"/>
      <c r="AC30" s="78"/>
      <c r="AD30" s="79"/>
      <c r="AE30" s="176"/>
      <c r="AF30" s="79"/>
      <c r="AG30" s="78"/>
      <c r="AH30" s="79"/>
      <c r="AI30" s="176"/>
      <c r="AJ30" s="121"/>
      <c r="AK30" s="78"/>
      <c r="AL30" s="79"/>
      <c r="AM30" s="177">
        <v>100</v>
      </c>
      <c r="AN30" s="121"/>
      <c r="AO30" s="179"/>
      <c r="AP30" s="110"/>
      <c r="AQ30" s="278">
        <v>100</v>
      </c>
      <c r="AR30" s="115"/>
      <c r="AS30" s="91"/>
      <c r="AT30" s="78"/>
      <c r="AU30" s="93"/>
      <c r="AV30" s="564"/>
      <c r="AW30" s="605"/>
      <c r="AX30" s="604"/>
      <c r="AY30" s="94"/>
      <c r="AZ30" s="608"/>
      <c r="BA30" s="172"/>
      <c r="BB30" s="242"/>
      <c r="BC30" s="345"/>
    </row>
    <row r="31" spans="1:55" ht="56.25" customHeight="1" x14ac:dyDescent="0.3">
      <c r="A31" s="346"/>
      <c r="B31" s="477"/>
      <c r="C31" s="62"/>
      <c r="D31" s="120"/>
      <c r="E31" s="466"/>
      <c r="F31" s="622"/>
      <c r="G31" s="122"/>
      <c r="H31" s="255"/>
      <c r="I31" s="483"/>
      <c r="J31" s="470">
        <v>2</v>
      </c>
      <c r="K31" s="469" t="s">
        <v>66</v>
      </c>
      <c r="L31" s="637" t="s">
        <v>249</v>
      </c>
      <c r="M31" s="229" t="s">
        <v>125</v>
      </c>
      <c r="N31" s="183" t="s">
        <v>124</v>
      </c>
      <c r="O31" s="126" t="s">
        <v>251</v>
      </c>
      <c r="P31" s="223">
        <v>0</v>
      </c>
      <c r="Q31" s="222" t="s">
        <v>76</v>
      </c>
      <c r="R31" s="223"/>
      <c r="S31" s="223"/>
      <c r="T31" s="223">
        <v>1</v>
      </c>
      <c r="U31" s="223">
        <v>1</v>
      </c>
      <c r="V31" s="187" t="s">
        <v>255</v>
      </c>
      <c r="W31" s="215">
        <v>44927</v>
      </c>
      <c r="X31" s="215">
        <v>45291</v>
      </c>
      <c r="Y31" s="126" t="s">
        <v>276</v>
      </c>
      <c r="Z31" s="310" t="s">
        <v>272</v>
      </c>
      <c r="AA31" s="126"/>
      <c r="AB31" s="79"/>
      <c r="AC31" s="78"/>
      <c r="AD31" s="79"/>
      <c r="AE31" s="79"/>
      <c r="AF31" s="79"/>
      <c r="AG31" s="78"/>
      <c r="AH31" s="78"/>
      <c r="AI31" s="81"/>
      <c r="AJ31" s="81"/>
      <c r="AK31" s="78"/>
      <c r="AL31" s="79"/>
      <c r="AM31" s="177">
        <v>1</v>
      </c>
      <c r="AN31" s="81"/>
      <c r="AO31" s="78"/>
      <c r="AP31" s="110"/>
      <c r="AQ31" s="281">
        <v>1</v>
      </c>
      <c r="AR31" s="116"/>
      <c r="AS31" s="91"/>
      <c r="AT31" s="78"/>
      <c r="AU31" s="84"/>
      <c r="AV31" s="231">
        <v>1300000000</v>
      </c>
      <c r="AW31" s="232" t="s">
        <v>274</v>
      </c>
      <c r="AX31" s="75"/>
      <c r="AY31" s="75"/>
      <c r="AZ31" s="77"/>
      <c r="BA31" s="172"/>
      <c r="BB31" s="243"/>
      <c r="BC31" s="347"/>
    </row>
    <row r="32" spans="1:55" ht="56.25" customHeight="1" x14ac:dyDescent="0.3">
      <c r="A32" s="346"/>
      <c r="B32" s="477"/>
      <c r="C32" s="62"/>
      <c r="D32" s="120"/>
      <c r="E32" s="466"/>
      <c r="F32" s="622"/>
      <c r="G32" s="122"/>
      <c r="H32" s="255"/>
      <c r="I32" s="483"/>
      <c r="J32" s="470"/>
      <c r="K32" s="469"/>
      <c r="L32" s="638"/>
      <c r="M32" s="229" t="s">
        <v>124</v>
      </c>
      <c r="N32" s="183" t="s">
        <v>124</v>
      </c>
      <c r="O32" s="126" t="s">
        <v>252</v>
      </c>
      <c r="P32" s="224" t="s">
        <v>117</v>
      </c>
      <c r="Q32" s="222" t="s">
        <v>71</v>
      </c>
      <c r="R32" s="224"/>
      <c r="S32" s="224"/>
      <c r="T32" s="224">
        <v>25</v>
      </c>
      <c r="U32" s="224">
        <v>170</v>
      </c>
      <c r="V32" s="187" t="s">
        <v>256</v>
      </c>
      <c r="W32" s="215">
        <v>44927</v>
      </c>
      <c r="X32" s="215">
        <v>45291</v>
      </c>
      <c r="Y32" s="126" t="s">
        <v>272</v>
      </c>
      <c r="Z32" s="310" t="s">
        <v>272</v>
      </c>
      <c r="AA32" s="126"/>
      <c r="AB32" s="79"/>
      <c r="AC32" s="78"/>
      <c r="AD32" s="79"/>
      <c r="AE32" s="79"/>
      <c r="AF32" s="79"/>
      <c r="AG32" s="78"/>
      <c r="AH32" s="78"/>
      <c r="AI32" s="81"/>
      <c r="AJ32" s="81"/>
      <c r="AK32" s="78"/>
      <c r="AL32" s="79"/>
      <c r="AM32" s="177">
        <v>25</v>
      </c>
      <c r="AN32" s="81"/>
      <c r="AO32" s="78"/>
      <c r="AP32" s="110"/>
      <c r="AQ32" s="281">
        <v>25</v>
      </c>
      <c r="AR32" s="116"/>
      <c r="AS32" s="91"/>
      <c r="AT32" s="78"/>
      <c r="AU32" s="84"/>
      <c r="AV32" s="75"/>
      <c r="AW32" s="85"/>
      <c r="AX32" s="75"/>
      <c r="AY32" s="75"/>
      <c r="AZ32" s="77"/>
      <c r="BA32" s="172"/>
      <c r="BB32" s="243"/>
      <c r="BC32" s="347"/>
    </row>
    <row r="33" spans="1:16249" ht="87.75" customHeight="1" thickBot="1" x14ac:dyDescent="0.35">
      <c r="A33" s="346"/>
      <c r="B33" s="477"/>
      <c r="C33" s="62"/>
      <c r="D33" s="120"/>
      <c r="E33" s="466"/>
      <c r="F33" s="622"/>
      <c r="G33" s="122"/>
      <c r="H33" s="255"/>
      <c r="I33" s="483"/>
      <c r="J33" s="470"/>
      <c r="K33" s="469"/>
      <c r="L33" s="637" t="s">
        <v>250</v>
      </c>
      <c r="M33" s="229" t="s">
        <v>125</v>
      </c>
      <c r="N33" s="183" t="s">
        <v>124</v>
      </c>
      <c r="O33" s="126" t="s">
        <v>253</v>
      </c>
      <c r="P33" s="224">
        <v>0</v>
      </c>
      <c r="Q33" s="222" t="s">
        <v>21</v>
      </c>
      <c r="R33" s="224"/>
      <c r="S33" s="224"/>
      <c r="T33" s="224">
        <v>186</v>
      </c>
      <c r="U33" s="224">
        <v>744</v>
      </c>
      <c r="V33" s="187" t="s">
        <v>257</v>
      </c>
      <c r="W33" s="215">
        <v>44927</v>
      </c>
      <c r="X33" s="215">
        <v>45291</v>
      </c>
      <c r="Y33" s="126" t="s">
        <v>276</v>
      </c>
      <c r="Z33" s="310" t="s">
        <v>272</v>
      </c>
      <c r="AA33" s="126"/>
      <c r="AB33" s="79"/>
      <c r="AC33" s="78"/>
      <c r="AD33" s="79"/>
      <c r="AE33" s="177">
        <v>100</v>
      </c>
      <c r="AF33" s="79"/>
      <c r="AG33" s="78"/>
      <c r="AH33" s="78"/>
      <c r="AI33" s="177">
        <v>120</v>
      </c>
      <c r="AJ33" s="81"/>
      <c r="AK33" s="78"/>
      <c r="AL33" s="79"/>
      <c r="AM33" s="177">
        <v>186</v>
      </c>
      <c r="AN33" s="81"/>
      <c r="AO33" s="78"/>
      <c r="AP33" s="110"/>
      <c r="AQ33" s="281">
        <v>186</v>
      </c>
      <c r="AR33" s="116"/>
      <c r="AS33" s="91"/>
      <c r="AT33" s="78"/>
      <c r="AU33" s="84"/>
      <c r="AV33" s="75"/>
      <c r="AW33" s="85"/>
      <c r="AX33" s="75"/>
      <c r="AY33" s="75"/>
      <c r="AZ33" s="77"/>
      <c r="BA33" s="172"/>
      <c r="BB33" s="243"/>
      <c r="BC33" s="347"/>
    </row>
    <row r="34" spans="1:16249" s="17" customFormat="1" ht="56.25" customHeight="1" thickBot="1" x14ac:dyDescent="0.35">
      <c r="A34" s="346"/>
      <c r="B34" s="477"/>
      <c r="C34" s="64"/>
      <c r="D34" s="120"/>
      <c r="E34" s="466"/>
      <c r="F34" s="622"/>
      <c r="G34" s="124"/>
      <c r="H34" s="256"/>
      <c r="I34" s="483"/>
      <c r="J34" s="470"/>
      <c r="K34" s="469"/>
      <c r="L34" s="639"/>
      <c r="M34" s="227" t="s">
        <v>124</v>
      </c>
      <c r="N34" s="183" t="s">
        <v>124</v>
      </c>
      <c r="O34" s="126" t="s">
        <v>254</v>
      </c>
      <c r="P34" s="225">
        <v>0</v>
      </c>
      <c r="Q34" s="222" t="s">
        <v>76</v>
      </c>
      <c r="R34" s="225">
        <v>56</v>
      </c>
      <c r="S34" s="225">
        <v>131</v>
      </c>
      <c r="T34" s="225">
        <v>187</v>
      </c>
      <c r="U34" s="225">
        <v>187</v>
      </c>
      <c r="V34" s="187" t="s">
        <v>297</v>
      </c>
      <c r="W34" s="215">
        <v>44927</v>
      </c>
      <c r="X34" s="215">
        <v>45291</v>
      </c>
      <c r="Y34" s="126" t="s">
        <v>272</v>
      </c>
      <c r="Z34" s="310" t="s">
        <v>272</v>
      </c>
      <c r="AA34" s="126">
        <v>20</v>
      </c>
      <c r="AB34" s="79"/>
      <c r="AC34" s="78"/>
      <c r="AD34" s="79"/>
      <c r="AE34" s="265">
        <v>36</v>
      </c>
      <c r="AF34" s="79"/>
      <c r="AG34" s="78"/>
      <c r="AH34" s="79"/>
      <c r="AI34" s="177">
        <v>65</v>
      </c>
      <c r="AJ34" s="81"/>
      <c r="AK34" s="78"/>
      <c r="AL34" s="79"/>
      <c r="AM34" s="177">
        <v>66</v>
      </c>
      <c r="AN34" s="81"/>
      <c r="AO34" s="78"/>
      <c r="AP34" s="110"/>
      <c r="AQ34" s="278">
        <v>1</v>
      </c>
      <c r="AR34" s="117"/>
      <c r="AS34" s="91"/>
      <c r="AT34" s="78"/>
      <c r="AU34" s="84"/>
      <c r="AV34" s="73"/>
      <c r="AW34" s="73"/>
      <c r="AX34" s="72"/>
      <c r="AY34" s="73"/>
      <c r="AZ34" s="66"/>
      <c r="BA34" s="172"/>
      <c r="BB34" s="173"/>
      <c r="BC34" s="348"/>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row>
    <row r="35" spans="1:16249" s="17" customFormat="1" ht="82.5" customHeight="1" thickBot="1" x14ac:dyDescent="0.35">
      <c r="A35" s="346"/>
      <c r="B35" s="477"/>
      <c r="C35" s="64"/>
      <c r="D35" s="120"/>
      <c r="E35" s="466"/>
      <c r="F35" s="622"/>
      <c r="G35" s="124"/>
      <c r="H35" s="256"/>
      <c r="I35" s="483"/>
      <c r="J35" s="618">
        <v>3</v>
      </c>
      <c r="K35" s="552" t="s">
        <v>67</v>
      </c>
      <c r="L35" s="631" t="s">
        <v>281</v>
      </c>
      <c r="M35" s="227" t="s">
        <v>124</v>
      </c>
      <c r="N35" s="183" t="s">
        <v>124</v>
      </c>
      <c r="O35" s="126" t="s">
        <v>282</v>
      </c>
      <c r="P35" s="225">
        <v>0</v>
      </c>
      <c r="Q35" s="222" t="s">
        <v>71</v>
      </c>
      <c r="R35" s="224"/>
      <c r="S35" s="224"/>
      <c r="T35" s="224">
        <v>2</v>
      </c>
      <c r="U35" s="224">
        <v>32</v>
      </c>
      <c r="V35" s="175" t="s">
        <v>293</v>
      </c>
      <c r="W35" s="244">
        <v>44972</v>
      </c>
      <c r="X35" s="244">
        <v>45291</v>
      </c>
      <c r="Y35" s="126" t="s">
        <v>276</v>
      </c>
      <c r="Z35" s="310" t="s">
        <v>280</v>
      </c>
      <c r="AA35" s="79"/>
      <c r="AB35" s="79"/>
      <c r="AC35" s="78"/>
      <c r="AD35" s="79"/>
      <c r="AE35" s="79"/>
      <c r="AF35" s="79"/>
      <c r="AG35" s="78"/>
      <c r="AH35" s="79"/>
      <c r="AI35" s="81"/>
      <c r="AJ35" s="81"/>
      <c r="AK35" s="78"/>
      <c r="AL35" s="79"/>
      <c r="AM35" s="177">
        <v>2</v>
      </c>
      <c r="AN35" s="81"/>
      <c r="AO35" s="78"/>
      <c r="AP35" s="110"/>
      <c r="AQ35" s="282">
        <v>2</v>
      </c>
      <c r="AR35" s="117"/>
      <c r="AS35" s="91"/>
      <c r="AT35" s="78"/>
      <c r="AU35" s="84"/>
      <c r="AV35" s="141"/>
      <c r="AW35" s="161"/>
      <c r="AX35" s="72"/>
      <c r="AY35" s="73"/>
      <c r="AZ35" s="66"/>
      <c r="BA35" s="172"/>
      <c r="BB35" s="173"/>
      <c r="BC35" s="348"/>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row>
    <row r="36" spans="1:16249" s="17" customFormat="1" ht="82.5" customHeight="1" thickBot="1" x14ac:dyDescent="0.35">
      <c r="A36" s="346"/>
      <c r="B36" s="477"/>
      <c r="C36" s="64"/>
      <c r="D36" s="120"/>
      <c r="E36" s="466"/>
      <c r="F36" s="622"/>
      <c r="G36" s="124"/>
      <c r="H36" s="256"/>
      <c r="I36" s="483"/>
      <c r="J36" s="619"/>
      <c r="K36" s="553"/>
      <c r="L36" s="632"/>
      <c r="M36" s="227" t="s">
        <v>124</v>
      </c>
      <c r="N36" s="183" t="s">
        <v>124</v>
      </c>
      <c r="O36" s="126" t="s">
        <v>283</v>
      </c>
      <c r="P36" s="225">
        <v>0</v>
      </c>
      <c r="Q36" s="222" t="s">
        <v>71</v>
      </c>
      <c r="R36" s="224"/>
      <c r="S36" s="224"/>
      <c r="T36" s="224">
        <v>0</v>
      </c>
      <c r="U36" s="224">
        <v>24</v>
      </c>
      <c r="V36" s="175" t="s">
        <v>286</v>
      </c>
      <c r="W36" s="244">
        <v>44972</v>
      </c>
      <c r="X36" s="244">
        <v>45291</v>
      </c>
      <c r="Y36" s="126" t="s">
        <v>276</v>
      </c>
      <c r="Z36" s="310" t="s">
        <v>280</v>
      </c>
      <c r="AA36" s="79"/>
      <c r="AB36" s="79"/>
      <c r="AC36" s="78"/>
      <c r="AD36" s="79"/>
      <c r="AE36" s="79"/>
      <c r="AF36" s="79"/>
      <c r="AG36" s="78"/>
      <c r="AH36" s="79"/>
      <c r="AI36" s="81"/>
      <c r="AJ36" s="81"/>
      <c r="AK36" s="78"/>
      <c r="AL36" s="79"/>
      <c r="AM36" s="245">
        <v>0</v>
      </c>
      <c r="AN36" s="81"/>
      <c r="AO36" s="78"/>
      <c r="AP36" s="110"/>
      <c r="AQ36" s="283">
        <v>0</v>
      </c>
      <c r="AR36" s="117"/>
      <c r="AS36" s="91"/>
      <c r="AT36" s="78"/>
      <c r="AU36" s="84"/>
      <c r="AV36" s="73"/>
      <c r="AW36" s="73"/>
      <c r="AX36" s="72"/>
      <c r="AY36" s="73"/>
      <c r="AZ36" s="66"/>
      <c r="BA36" s="172"/>
      <c r="BB36" s="173"/>
      <c r="BC36" s="348"/>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row>
    <row r="37" spans="1:16249" s="17" customFormat="1" ht="78" customHeight="1" thickBot="1" x14ac:dyDescent="0.35">
      <c r="A37" s="349"/>
      <c r="B37" s="477"/>
      <c r="C37" s="64"/>
      <c r="D37" s="120"/>
      <c r="E37" s="466"/>
      <c r="F37" s="622"/>
      <c r="G37" s="124"/>
      <c r="H37" s="256"/>
      <c r="I37" s="483"/>
      <c r="J37" s="620"/>
      <c r="K37" s="553"/>
      <c r="L37" s="252" t="s">
        <v>284</v>
      </c>
      <c r="M37" s="227" t="s">
        <v>124</v>
      </c>
      <c r="N37" s="183" t="s">
        <v>124</v>
      </c>
      <c r="O37" s="126" t="s">
        <v>285</v>
      </c>
      <c r="P37" s="225">
        <v>0</v>
      </c>
      <c r="Q37" s="222" t="s">
        <v>21</v>
      </c>
      <c r="R37" s="224"/>
      <c r="S37" s="224"/>
      <c r="T37" s="224">
        <v>90</v>
      </c>
      <c r="U37" s="224">
        <v>270</v>
      </c>
      <c r="V37" s="175" t="s">
        <v>294</v>
      </c>
      <c r="W37" s="244">
        <v>44972</v>
      </c>
      <c r="X37" s="244">
        <v>45291</v>
      </c>
      <c r="Y37" s="126" t="s">
        <v>276</v>
      </c>
      <c r="Z37" s="310" t="s">
        <v>280</v>
      </c>
      <c r="AA37" s="79"/>
      <c r="AB37" s="79"/>
      <c r="AC37" s="78"/>
      <c r="AD37" s="79"/>
      <c r="AE37" s="79"/>
      <c r="AF37" s="79"/>
      <c r="AG37" s="78"/>
      <c r="AH37" s="79"/>
      <c r="AI37" s="245">
        <v>45</v>
      </c>
      <c r="AJ37" s="81"/>
      <c r="AK37" s="78"/>
      <c r="AL37" s="79"/>
      <c r="AM37" s="245">
        <v>45</v>
      </c>
      <c r="AN37" s="81"/>
      <c r="AO37" s="78"/>
      <c r="AP37" s="110"/>
      <c r="AQ37" s="283">
        <v>90</v>
      </c>
      <c r="AR37" s="117"/>
      <c r="AS37" s="91"/>
      <c r="AT37" s="78"/>
      <c r="AU37" s="84"/>
      <c r="AV37" s="141">
        <v>65261099999</v>
      </c>
      <c r="AW37" s="161" t="s">
        <v>290</v>
      </c>
      <c r="AX37" s="72"/>
      <c r="AY37" s="249">
        <v>175815000000</v>
      </c>
      <c r="AZ37" s="250" t="s">
        <v>121</v>
      </c>
      <c r="BA37" s="172"/>
      <c r="BB37" s="173"/>
      <c r="BC37" s="348"/>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row>
    <row r="38" spans="1:16249" s="17" customFormat="1" ht="63.75" customHeight="1" thickBot="1" x14ac:dyDescent="0.35">
      <c r="A38" s="628" t="s">
        <v>126</v>
      </c>
      <c r="B38" s="477"/>
      <c r="C38" s="64"/>
      <c r="D38" s="120"/>
      <c r="E38" s="466"/>
      <c r="F38" s="622"/>
      <c r="G38" s="124"/>
      <c r="H38" s="256"/>
      <c r="I38" s="483"/>
      <c r="J38" s="470">
        <v>4</v>
      </c>
      <c r="K38" s="552" t="s">
        <v>68</v>
      </c>
      <c r="L38" s="126" t="s">
        <v>69</v>
      </c>
      <c r="M38" s="143" t="s">
        <v>124</v>
      </c>
      <c r="N38" s="143" t="s">
        <v>124</v>
      </c>
      <c r="O38" s="126" t="s">
        <v>70</v>
      </c>
      <c r="P38" s="224" t="s">
        <v>117</v>
      </c>
      <c r="Q38" s="131" t="s">
        <v>71</v>
      </c>
      <c r="R38" s="224">
        <v>0</v>
      </c>
      <c r="S38" s="224">
        <v>1</v>
      </c>
      <c r="T38" s="224">
        <v>1</v>
      </c>
      <c r="U38" s="224">
        <v>1</v>
      </c>
      <c r="V38" s="137" t="s">
        <v>72</v>
      </c>
      <c r="W38" s="216">
        <v>44927</v>
      </c>
      <c r="X38" s="216">
        <v>45291</v>
      </c>
      <c r="Y38" s="130" t="s">
        <v>73</v>
      </c>
      <c r="Z38" s="130" t="s">
        <v>73</v>
      </c>
      <c r="AA38" s="133"/>
      <c r="AB38" s="133"/>
      <c r="AC38" s="134"/>
      <c r="AD38" s="133"/>
      <c r="AE38" s="133"/>
      <c r="AF38" s="133"/>
      <c r="AG38" s="134"/>
      <c r="AH38" s="133"/>
      <c r="AI38" s="135"/>
      <c r="AJ38" s="135"/>
      <c r="AK38" s="134"/>
      <c r="AL38" s="133"/>
      <c r="AM38" s="136">
        <v>1</v>
      </c>
      <c r="AN38" s="81"/>
      <c r="AO38" s="78"/>
      <c r="AP38" s="110"/>
      <c r="AQ38" s="278">
        <v>1</v>
      </c>
      <c r="AR38" s="132"/>
      <c r="AS38" s="91"/>
      <c r="AT38" s="78"/>
      <c r="AU38" s="84"/>
      <c r="AV38" s="141">
        <f>608505700999/1000</f>
        <v>608505700.99899995</v>
      </c>
      <c r="AW38" s="161" t="s">
        <v>118</v>
      </c>
      <c r="AX38" s="72"/>
      <c r="AY38" s="141">
        <v>2287424842</v>
      </c>
      <c r="AZ38" s="197" t="s">
        <v>121</v>
      </c>
      <c r="BA38" s="172"/>
      <c r="BB38" s="173"/>
      <c r="BC38" s="348"/>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row>
    <row r="39" spans="1:16249" s="17" customFormat="1" ht="53.25" customHeight="1" thickBot="1" x14ac:dyDescent="0.35">
      <c r="A39" s="629"/>
      <c r="B39" s="477"/>
      <c r="C39" s="64"/>
      <c r="D39" s="120"/>
      <c r="E39" s="466"/>
      <c r="F39" s="622"/>
      <c r="G39" s="124"/>
      <c r="H39" s="256"/>
      <c r="I39" s="483"/>
      <c r="J39" s="470"/>
      <c r="K39" s="553"/>
      <c r="L39" s="126" t="s">
        <v>74</v>
      </c>
      <c r="M39" s="143" t="s">
        <v>125</v>
      </c>
      <c r="N39" s="143" t="s">
        <v>124</v>
      </c>
      <c r="O39" s="126" t="s">
        <v>75</v>
      </c>
      <c r="P39" s="224">
        <v>1</v>
      </c>
      <c r="Q39" s="126" t="s">
        <v>76</v>
      </c>
      <c r="R39" s="224">
        <v>0</v>
      </c>
      <c r="S39" s="224">
        <v>1</v>
      </c>
      <c r="T39" s="224">
        <v>1</v>
      </c>
      <c r="U39" s="224">
        <v>6</v>
      </c>
      <c r="V39" s="137" t="s">
        <v>77</v>
      </c>
      <c r="W39" s="217">
        <v>44958</v>
      </c>
      <c r="X39" s="217">
        <v>45291</v>
      </c>
      <c r="Y39" s="130" t="s">
        <v>73</v>
      </c>
      <c r="Z39" s="130" t="s">
        <v>73</v>
      </c>
      <c r="AA39" s="133"/>
      <c r="AB39" s="133"/>
      <c r="AC39" s="134"/>
      <c r="AD39" s="133"/>
      <c r="AE39" s="133"/>
      <c r="AF39" s="133"/>
      <c r="AG39" s="134"/>
      <c r="AH39" s="133"/>
      <c r="AI39" s="135"/>
      <c r="AJ39" s="135"/>
      <c r="AK39" s="134"/>
      <c r="AL39" s="133"/>
      <c r="AM39" s="136">
        <v>1</v>
      </c>
      <c r="AN39" s="81"/>
      <c r="AO39" s="78"/>
      <c r="AP39" s="110"/>
      <c r="AQ39" s="278">
        <v>1</v>
      </c>
      <c r="AR39" s="132"/>
      <c r="AS39" s="91"/>
      <c r="AT39" s="78"/>
      <c r="AU39" s="84"/>
      <c r="AV39" s="140">
        <v>396635000</v>
      </c>
      <c r="AW39" s="198" t="s">
        <v>119</v>
      </c>
      <c r="AX39" s="72"/>
      <c r="AY39" s="141">
        <v>952695900</v>
      </c>
      <c r="AZ39" s="197" t="s">
        <v>119</v>
      </c>
      <c r="BA39" s="241" t="s">
        <v>59</v>
      </c>
      <c r="BB39" s="173"/>
      <c r="BC39" s="348"/>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row>
    <row r="40" spans="1:16249" s="17" customFormat="1" ht="74.25" customHeight="1" thickBot="1" x14ac:dyDescent="0.35">
      <c r="A40" s="629"/>
      <c r="B40" s="477"/>
      <c r="C40" s="64"/>
      <c r="D40" s="120"/>
      <c r="E40" s="466"/>
      <c r="F40" s="622"/>
      <c r="G40" s="124"/>
      <c r="H40" s="256"/>
      <c r="I40" s="483"/>
      <c r="J40" s="470"/>
      <c r="K40" s="571"/>
      <c r="L40" s="125" t="s">
        <v>78</v>
      </c>
      <c r="M40" s="143" t="s">
        <v>125</v>
      </c>
      <c r="N40" s="143" t="s">
        <v>124</v>
      </c>
      <c r="O40" s="126" t="s">
        <v>79</v>
      </c>
      <c r="P40" s="251">
        <v>1</v>
      </c>
      <c r="Q40" s="126" t="s">
        <v>71</v>
      </c>
      <c r="R40" s="251">
        <v>0.5</v>
      </c>
      <c r="S40" s="251">
        <v>0.5</v>
      </c>
      <c r="T40" s="251">
        <v>1</v>
      </c>
      <c r="U40" s="251">
        <v>1</v>
      </c>
      <c r="V40" s="137" t="s">
        <v>295</v>
      </c>
      <c r="W40" s="217">
        <v>44958</v>
      </c>
      <c r="X40" s="217">
        <v>45291</v>
      </c>
      <c r="Y40" s="130" t="s">
        <v>73</v>
      </c>
      <c r="Z40" s="130" t="s">
        <v>73</v>
      </c>
      <c r="AA40" s="133"/>
      <c r="AB40" s="133"/>
      <c r="AC40" s="134"/>
      <c r="AD40" s="133"/>
      <c r="AE40" s="133">
        <v>0.5</v>
      </c>
      <c r="AF40" s="133"/>
      <c r="AG40" s="134"/>
      <c r="AH40" s="133"/>
      <c r="AI40" s="135"/>
      <c r="AJ40" s="135"/>
      <c r="AK40" s="134"/>
      <c r="AL40" s="133"/>
      <c r="AM40" s="135">
        <v>0.5</v>
      </c>
      <c r="AN40" s="81"/>
      <c r="AO40" s="78"/>
      <c r="AP40" s="110"/>
      <c r="AQ40" s="279">
        <v>1</v>
      </c>
      <c r="AR40" s="132"/>
      <c r="AS40" s="91"/>
      <c r="AT40" s="78"/>
      <c r="AU40" s="84"/>
      <c r="AV40" s="199" t="s">
        <v>120</v>
      </c>
      <c r="AW40" s="198" t="s">
        <v>119</v>
      </c>
      <c r="AX40" s="72"/>
      <c r="AY40" s="600">
        <v>521724077</v>
      </c>
      <c r="AZ40" s="601" t="s">
        <v>119</v>
      </c>
      <c r="BA40" s="615" t="s">
        <v>59</v>
      </c>
      <c r="BB40" s="173"/>
      <c r="BC40" s="348"/>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row>
    <row r="41" spans="1:16249" s="17" customFormat="1" ht="62.25" customHeight="1" thickBot="1" x14ac:dyDescent="0.35">
      <c r="A41" s="629"/>
      <c r="B41" s="477"/>
      <c r="C41" s="64"/>
      <c r="D41" s="120"/>
      <c r="E41" s="466"/>
      <c r="F41" s="622"/>
      <c r="G41" s="124"/>
      <c r="H41" s="256"/>
      <c r="I41" s="483"/>
      <c r="J41" s="470"/>
      <c r="K41" s="552" t="s">
        <v>68</v>
      </c>
      <c r="L41" s="125" t="s">
        <v>80</v>
      </c>
      <c r="M41" s="143" t="s">
        <v>124</v>
      </c>
      <c r="N41" s="143" t="s">
        <v>124</v>
      </c>
      <c r="O41" s="126" t="s">
        <v>81</v>
      </c>
      <c r="P41" s="224">
        <v>16</v>
      </c>
      <c r="Q41" s="126" t="s">
        <v>71</v>
      </c>
      <c r="R41" s="224">
        <v>16</v>
      </c>
      <c r="S41" s="224">
        <v>16</v>
      </c>
      <c r="T41" s="224">
        <v>32</v>
      </c>
      <c r="U41" s="224">
        <v>128</v>
      </c>
      <c r="V41" s="137" t="s">
        <v>82</v>
      </c>
      <c r="W41" s="217">
        <v>44958</v>
      </c>
      <c r="X41" s="217">
        <v>45291</v>
      </c>
      <c r="Y41" s="130" t="s">
        <v>73</v>
      </c>
      <c r="Z41" s="130" t="s">
        <v>73</v>
      </c>
      <c r="AA41" s="133"/>
      <c r="AB41" s="133"/>
      <c r="AC41" s="134"/>
      <c r="AD41" s="133"/>
      <c r="AE41" s="138">
        <v>16</v>
      </c>
      <c r="AF41" s="133"/>
      <c r="AG41" s="134"/>
      <c r="AH41" s="133"/>
      <c r="AI41" s="135"/>
      <c r="AJ41" s="135"/>
      <c r="AK41" s="134"/>
      <c r="AL41" s="133"/>
      <c r="AM41" s="136">
        <v>16</v>
      </c>
      <c r="AN41" s="81"/>
      <c r="AO41" s="78"/>
      <c r="AP41" s="110"/>
      <c r="AQ41" s="278">
        <v>32</v>
      </c>
      <c r="AR41" s="132"/>
      <c r="AS41" s="91"/>
      <c r="AT41" s="78"/>
      <c r="AU41" s="84"/>
      <c r="AV41" s="201">
        <v>195900500</v>
      </c>
      <c r="AW41" s="198" t="s">
        <v>119</v>
      </c>
      <c r="AX41" s="72"/>
      <c r="AY41" s="600"/>
      <c r="AZ41" s="601"/>
      <c r="BA41" s="615"/>
      <c r="BB41" s="173"/>
      <c r="BC41" s="348"/>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row>
    <row r="42" spans="1:16249" s="17" customFormat="1" ht="62.25" customHeight="1" thickBot="1" x14ac:dyDescent="0.35">
      <c r="A42" s="629"/>
      <c r="B42" s="477"/>
      <c r="C42" s="64"/>
      <c r="D42" s="120"/>
      <c r="E42" s="466"/>
      <c r="F42" s="622"/>
      <c r="G42" s="124"/>
      <c r="H42" s="256"/>
      <c r="I42" s="483"/>
      <c r="J42" s="470"/>
      <c r="K42" s="553"/>
      <c r="L42" s="126" t="s">
        <v>83</v>
      </c>
      <c r="M42" s="143" t="s">
        <v>125</v>
      </c>
      <c r="N42" s="143" t="s">
        <v>124</v>
      </c>
      <c r="O42" s="126" t="s">
        <v>84</v>
      </c>
      <c r="P42" s="224">
        <v>1</v>
      </c>
      <c r="Q42" s="126" t="s">
        <v>71</v>
      </c>
      <c r="R42" s="224">
        <v>1</v>
      </c>
      <c r="S42" s="224">
        <v>1</v>
      </c>
      <c r="T42" s="224">
        <v>2</v>
      </c>
      <c r="U42" s="224">
        <v>7</v>
      </c>
      <c r="V42" s="137" t="s">
        <v>85</v>
      </c>
      <c r="W42" s="217">
        <v>44958</v>
      </c>
      <c r="X42" s="217">
        <v>45291</v>
      </c>
      <c r="Y42" s="130" t="s">
        <v>73</v>
      </c>
      <c r="Z42" s="130" t="s">
        <v>73</v>
      </c>
      <c r="AA42" s="133"/>
      <c r="AB42" s="133"/>
      <c r="AC42" s="134"/>
      <c r="AD42" s="133"/>
      <c r="AE42" s="139">
        <v>1</v>
      </c>
      <c r="AF42" s="133"/>
      <c r="AG42" s="134"/>
      <c r="AH42" s="133"/>
      <c r="AI42" s="135"/>
      <c r="AJ42" s="135"/>
      <c r="AK42" s="134"/>
      <c r="AL42" s="133"/>
      <c r="AM42" s="136">
        <v>1</v>
      </c>
      <c r="AN42" s="81"/>
      <c r="AO42" s="78"/>
      <c r="AP42" s="110"/>
      <c r="AQ42" s="278">
        <v>2</v>
      </c>
      <c r="AR42" s="132"/>
      <c r="AS42" s="91"/>
      <c r="AT42" s="78"/>
      <c r="AU42" s="84"/>
      <c r="AV42" s="201">
        <v>114563000</v>
      </c>
      <c r="AW42" s="198" t="s">
        <v>119</v>
      </c>
      <c r="AX42" s="72"/>
      <c r="AY42" s="200">
        <v>583466228</v>
      </c>
      <c r="AZ42" s="197" t="s">
        <v>119</v>
      </c>
      <c r="BA42" s="241" t="s">
        <v>59</v>
      </c>
      <c r="BB42" s="173"/>
      <c r="BC42" s="348"/>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row>
    <row r="43" spans="1:16249" s="17" customFormat="1" ht="62.25" customHeight="1" thickBot="1" x14ac:dyDescent="0.35">
      <c r="A43" s="629"/>
      <c r="B43" s="477"/>
      <c r="C43" s="64"/>
      <c r="D43" s="120"/>
      <c r="E43" s="466"/>
      <c r="F43" s="622"/>
      <c r="G43" s="124"/>
      <c r="H43" s="256"/>
      <c r="I43" s="483"/>
      <c r="J43" s="470"/>
      <c r="K43" s="553"/>
      <c r="L43" s="126" t="s">
        <v>86</v>
      </c>
      <c r="M43" s="143" t="s">
        <v>124</v>
      </c>
      <c r="N43" s="143" t="s">
        <v>124</v>
      </c>
      <c r="O43" s="126" t="s">
        <v>87</v>
      </c>
      <c r="P43" s="251">
        <v>0.95</v>
      </c>
      <c r="Q43" s="126" t="s">
        <v>88</v>
      </c>
      <c r="R43" s="251">
        <v>0.81</v>
      </c>
      <c r="S43" s="251">
        <v>1</v>
      </c>
      <c r="T43" s="251">
        <v>1</v>
      </c>
      <c r="U43" s="251">
        <v>1</v>
      </c>
      <c r="V43" s="137" t="s">
        <v>89</v>
      </c>
      <c r="W43" s="217">
        <v>44946</v>
      </c>
      <c r="X43" s="217">
        <v>45291</v>
      </c>
      <c r="Y43" s="126" t="s">
        <v>90</v>
      </c>
      <c r="Z43" s="310" t="s">
        <v>73</v>
      </c>
      <c r="AA43" s="133">
        <v>0.27</v>
      </c>
      <c r="AB43" s="133"/>
      <c r="AC43" s="134"/>
      <c r="AD43" s="133"/>
      <c r="AE43" s="133">
        <v>0.54</v>
      </c>
      <c r="AF43" s="133"/>
      <c r="AG43" s="134"/>
      <c r="AH43" s="133"/>
      <c r="AI43" s="135">
        <v>0.81</v>
      </c>
      <c r="AJ43" s="135"/>
      <c r="AK43" s="134"/>
      <c r="AL43" s="133"/>
      <c r="AM43" s="135">
        <v>1</v>
      </c>
      <c r="AN43" s="81"/>
      <c r="AO43" s="78"/>
      <c r="AP43" s="110"/>
      <c r="AQ43" s="279">
        <v>1</v>
      </c>
      <c r="AR43" s="132"/>
      <c r="AS43" s="91"/>
      <c r="AT43" s="78"/>
      <c r="AU43" s="84"/>
      <c r="AV43" s="201">
        <v>420500000</v>
      </c>
      <c r="AW43" s="198" t="s">
        <v>118</v>
      </c>
      <c r="AX43" s="72"/>
      <c r="AY43" s="200">
        <v>950418720</v>
      </c>
      <c r="AZ43" s="197" t="s">
        <v>119</v>
      </c>
      <c r="BA43" s="241" t="s">
        <v>59</v>
      </c>
      <c r="BB43" s="173"/>
      <c r="BC43" s="348"/>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row>
    <row r="44" spans="1:16249" s="17" customFormat="1" ht="62.25" customHeight="1" thickBot="1" x14ac:dyDescent="0.35">
      <c r="A44" s="630"/>
      <c r="B44" s="478"/>
      <c r="C44" s="350"/>
      <c r="D44" s="351"/>
      <c r="E44" s="467"/>
      <c r="F44" s="623"/>
      <c r="G44" s="352"/>
      <c r="H44" s="353"/>
      <c r="I44" s="484"/>
      <c r="J44" s="471"/>
      <c r="K44" s="572"/>
      <c r="L44" s="258" t="s">
        <v>91</v>
      </c>
      <c r="M44" s="354" t="s">
        <v>125</v>
      </c>
      <c r="N44" s="354" t="s">
        <v>124</v>
      </c>
      <c r="O44" s="258" t="s">
        <v>92</v>
      </c>
      <c r="P44" s="355">
        <v>0</v>
      </c>
      <c r="Q44" s="258" t="s">
        <v>21</v>
      </c>
      <c r="R44" s="355">
        <v>0.45</v>
      </c>
      <c r="S44" s="355">
        <v>0.7</v>
      </c>
      <c r="T44" s="355">
        <v>0.7</v>
      </c>
      <c r="U44" s="355">
        <v>1</v>
      </c>
      <c r="V44" s="356" t="s">
        <v>296</v>
      </c>
      <c r="W44" s="357">
        <v>44958</v>
      </c>
      <c r="X44" s="357">
        <v>45291</v>
      </c>
      <c r="Y44" s="258" t="s">
        <v>90</v>
      </c>
      <c r="Z44" s="358" t="s">
        <v>73</v>
      </c>
      <c r="AA44" s="359">
        <v>0.15</v>
      </c>
      <c r="AB44" s="359"/>
      <c r="AC44" s="360"/>
      <c r="AD44" s="359"/>
      <c r="AE44" s="359">
        <v>0.3</v>
      </c>
      <c r="AF44" s="359"/>
      <c r="AG44" s="360"/>
      <c r="AH44" s="359"/>
      <c r="AI44" s="361">
        <v>0.5</v>
      </c>
      <c r="AJ44" s="361"/>
      <c r="AK44" s="360"/>
      <c r="AL44" s="359"/>
      <c r="AM44" s="361">
        <v>0.7</v>
      </c>
      <c r="AN44" s="362"/>
      <c r="AO44" s="363"/>
      <c r="AP44" s="364"/>
      <c r="AQ44" s="365">
        <v>0.7</v>
      </c>
      <c r="AR44" s="366"/>
      <c r="AS44" s="367"/>
      <c r="AT44" s="363"/>
      <c r="AU44" s="368"/>
      <c r="AV44" s="369" t="s">
        <v>120</v>
      </c>
      <c r="AW44" s="370" t="s">
        <v>119</v>
      </c>
      <c r="AX44" s="371"/>
      <c r="AY44" s="372">
        <v>619386880</v>
      </c>
      <c r="AZ44" s="373" t="s">
        <v>119</v>
      </c>
      <c r="BA44" s="374" t="s">
        <v>59</v>
      </c>
      <c r="BB44" s="375"/>
      <c r="BC44" s="376"/>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row>
    <row r="45" spans="1:16249" s="17" customFormat="1" ht="98.25" customHeight="1" thickBot="1" x14ac:dyDescent="0.35">
      <c r="A45" s="633" t="s">
        <v>219</v>
      </c>
      <c r="B45" s="468" t="s">
        <v>220</v>
      </c>
      <c r="C45" s="377"/>
      <c r="D45" s="377"/>
      <c r="E45" s="468" t="s">
        <v>221</v>
      </c>
      <c r="F45" s="468" t="s">
        <v>222</v>
      </c>
      <c r="G45" s="377"/>
      <c r="H45" s="378"/>
      <c r="I45" s="482" t="s">
        <v>93</v>
      </c>
      <c r="J45" s="468">
        <v>5</v>
      </c>
      <c r="K45" s="468" t="s">
        <v>94</v>
      </c>
      <c r="L45" s="164" t="s">
        <v>163</v>
      </c>
      <c r="M45" s="164" t="s">
        <v>124</v>
      </c>
      <c r="N45" s="164" t="s">
        <v>124</v>
      </c>
      <c r="O45" s="268" t="s">
        <v>180</v>
      </c>
      <c r="P45" s="271" t="s">
        <v>181</v>
      </c>
      <c r="Q45" s="268" t="s">
        <v>76</v>
      </c>
      <c r="R45" s="299" t="s">
        <v>209</v>
      </c>
      <c r="S45" s="299" t="s">
        <v>209</v>
      </c>
      <c r="T45" s="300">
        <v>8.0000000000000002E-3</v>
      </c>
      <c r="U45" s="271">
        <v>1</v>
      </c>
      <c r="V45" s="202" t="s">
        <v>199</v>
      </c>
      <c r="W45" s="218">
        <v>44927</v>
      </c>
      <c r="X45" s="218">
        <v>46387</v>
      </c>
      <c r="Y45" s="164" t="s">
        <v>200</v>
      </c>
      <c r="Z45" s="164" t="s">
        <v>200</v>
      </c>
      <c r="AA45" s="287">
        <v>0</v>
      </c>
      <c r="AB45" s="379"/>
      <c r="AC45" s="380"/>
      <c r="AD45" s="379"/>
      <c r="AE45" s="379"/>
      <c r="AF45" s="379"/>
      <c r="AG45" s="380"/>
      <c r="AH45" s="379"/>
      <c r="AI45" s="164" t="s">
        <v>209</v>
      </c>
      <c r="AJ45" s="381"/>
      <c r="AK45" s="380"/>
      <c r="AL45" s="379"/>
      <c r="AM45" s="168"/>
      <c r="AN45" s="381"/>
      <c r="AO45" s="380"/>
      <c r="AP45" s="382"/>
      <c r="AQ45" s="383"/>
      <c r="AR45" s="384"/>
      <c r="AS45" s="385"/>
      <c r="AT45" s="380"/>
      <c r="AU45" s="386"/>
      <c r="AV45" s="387"/>
      <c r="AW45" s="387"/>
      <c r="AX45" s="388"/>
      <c r="AY45" s="387"/>
      <c r="AZ45" s="389"/>
      <c r="BA45" s="390"/>
      <c r="BB45" s="391"/>
      <c r="BC45" s="392"/>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row>
    <row r="46" spans="1:16249" s="17" customFormat="1" ht="98.25" customHeight="1" thickBot="1" x14ac:dyDescent="0.35">
      <c r="A46" s="634"/>
      <c r="B46" s="469"/>
      <c r="C46" s="124"/>
      <c r="D46" s="124"/>
      <c r="E46" s="469"/>
      <c r="F46" s="469"/>
      <c r="G46" s="124"/>
      <c r="H46" s="256"/>
      <c r="I46" s="483"/>
      <c r="J46" s="469"/>
      <c r="K46" s="469"/>
      <c r="L46" s="125" t="s">
        <v>164</v>
      </c>
      <c r="M46" s="125" t="s">
        <v>125</v>
      </c>
      <c r="N46" s="125" t="s">
        <v>124</v>
      </c>
      <c r="O46" s="126" t="s">
        <v>182</v>
      </c>
      <c r="P46" s="272">
        <v>72760</v>
      </c>
      <c r="Q46" s="126" t="s">
        <v>71</v>
      </c>
      <c r="R46" s="272"/>
      <c r="S46" s="273">
        <v>378</v>
      </c>
      <c r="T46" s="273">
        <v>378</v>
      </c>
      <c r="U46" s="301">
        <v>73138</v>
      </c>
      <c r="V46" s="203" t="s">
        <v>201</v>
      </c>
      <c r="W46" s="219">
        <v>44927</v>
      </c>
      <c r="X46" s="219">
        <v>45291</v>
      </c>
      <c r="Y46" s="125" t="s">
        <v>200</v>
      </c>
      <c r="Z46" s="125" t="s">
        <v>200</v>
      </c>
      <c r="AA46" s="288"/>
      <c r="AB46" s="79"/>
      <c r="AC46" s="78"/>
      <c r="AD46" s="79"/>
      <c r="AE46" s="79"/>
      <c r="AF46" s="79"/>
      <c r="AG46" s="78"/>
      <c r="AH46" s="79"/>
      <c r="AI46" s="125">
        <v>189</v>
      </c>
      <c r="AJ46" s="81"/>
      <c r="AK46" s="78"/>
      <c r="AL46" s="79"/>
      <c r="AM46" s="125">
        <v>189</v>
      </c>
      <c r="AN46" s="81"/>
      <c r="AO46" s="78"/>
      <c r="AP46" s="110"/>
      <c r="AQ46" s="278">
        <v>378</v>
      </c>
      <c r="AR46" s="117"/>
      <c r="AS46" s="91"/>
      <c r="AT46" s="78"/>
      <c r="AU46" s="84"/>
      <c r="AV46" s="142"/>
      <c r="AW46" s="73"/>
      <c r="AX46" s="72"/>
      <c r="AY46" s="73"/>
      <c r="AZ46" s="66"/>
      <c r="BA46" s="67"/>
      <c r="BB46" s="204"/>
      <c r="BC46" s="205">
        <v>3598.1935210000001</v>
      </c>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row>
    <row r="47" spans="1:16249" s="17" customFormat="1" ht="98.25" customHeight="1" thickBot="1" x14ac:dyDescent="0.35">
      <c r="A47" s="634"/>
      <c r="B47" s="469"/>
      <c r="C47" s="124"/>
      <c r="D47" s="124"/>
      <c r="E47" s="469"/>
      <c r="F47" s="469"/>
      <c r="G47" s="124"/>
      <c r="H47" s="256"/>
      <c r="I47" s="483"/>
      <c r="J47" s="469"/>
      <c r="K47" s="469"/>
      <c r="L47" s="125" t="s">
        <v>165</v>
      </c>
      <c r="M47" s="125" t="s">
        <v>125</v>
      </c>
      <c r="N47" s="125" t="s">
        <v>124</v>
      </c>
      <c r="O47" s="126" t="s">
        <v>183</v>
      </c>
      <c r="P47" s="272">
        <v>57248</v>
      </c>
      <c r="Q47" s="126" t="s">
        <v>71</v>
      </c>
      <c r="R47" s="273" t="s">
        <v>209</v>
      </c>
      <c r="S47" s="272">
        <v>3181</v>
      </c>
      <c r="T47" s="272">
        <v>3181</v>
      </c>
      <c r="U47" s="273">
        <f t="shared" ref="U47:U51" si="0">T47+P47</f>
        <v>60429</v>
      </c>
      <c r="V47" s="203" t="s">
        <v>202</v>
      </c>
      <c r="W47" s="219">
        <v>44927</v>
      </c>
      <c r="X47" s="219">
        <v>45291</v>
      </c>
      <c r="Y47" s="125" t="s">
        <v>200</v>
      </c>
      <c r="Z47" s="125" t="s">
        <v>200</v>
      </c>
      <c r="AA47" s="288"/>
      <c r="AB47" s="79"/>
      <c r="AC47" s="78"/>
      <c r="AD47" s="79"/>
      <c r="AE47" s="79"/>
      <c r="AF47" s="79"/>
      <c r="AG47" s="78"/>
      <c r="AH47" s="79"/>
      <c r="AI47" s="125" t="s">
        <v>209</v>
      </c>
      <c r="AJ47" s="81"/>
      <c r="AK47" s="78"/>
      <c r="AL47" s="79"/>
      <c r="AM47" s="169">
        <v>3181</v>
      </c>
      <c r="AN47" s="81"/>
      <c r="AO47" s="78"/>
      <c r="AP47" s="110"/>
      <c r="AQ47" s="278">
        <v>3181</v>
      </c>
      <c r="AR47" s="117"/>
      <c r="AS47" s="91"/>
      <c r="AT47" s="78"/>
      <c r="AU47" s="84"/>
      <c r="AV47" s="73"/>
      <c r="AW47" s="73"/>
      <c r="AX47" s="72"/>
      <c r="AY47" s="73"/>
      <c r="AZ47" s="66"/>
      <c r="BA47" s="67"/>
      <c r="BB47" s="204"/>
      <c r="BC47" s="205"/>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row>
    <row r="48" spans="1:16249" s="17" customFormat="1" ht="98.25" customHeight="1" thickBot="1" x14ac:dyDescent="0.35">
      <c r="A48" s="634"/>
      <c r="B48" s="469"/>
      <c r="C48" s="124"/>
      <c r="D48" s="124"/>
      <c r="E48" s="469"/>
      <c r="F48" s="469"/>
      <c r="G48" s="124"/>
      <c r="H48" s="256"/>
      <c r="I48" s="483"/>
      <c r="J48" s="469"/>
      <c r="K48" s="469"/>
      <c r="L48" s="125" t="s">
        <v>166</v>
      </c>
      <c r="M48" s="125" t="s">
        <v>125</v>
      </c>
      <c r="N48" s="125" t="s">
        <v>124</v>
      </c>
      <c r="O48" s="126" t="s">
        <v>184</v>
      </c>
      <c r="P48" s="273">
        <v>386</v>
      </c>
      <c r="Q48" s="126" t="s">
        <v>71</v>
      </c>
      <c r="R48" s="273" t="s">
        <v>209</v>
      </c>
      <c r="S48" s="272">
        <v>41221</v>
      </c>
      <c r="T48" s="272">
        <v>41221</v>
      </c>
      <c r="U48" s="273">
        <f t="shared" si="0"/>
        <v>41607</v>
      </c>
      <c r="V48" s="203" t="s">
        <v>203</v>
      </c>
      <c r="W48" s="219">
        <v>44927</v>
      </c>
      <c r="X48" s="219">
        <v>45291</v>
      </c>
      <c r="Y48" s="125" t="s">
        <v>200</v>
      </c>
      <c r="Z48" s="125" t="s">
        <v>200</v>
      </c>
      <c r="AA48" s="129"/>
      <c r="AB48" s="79"/>
      <c r="AC48" s="78"/>
      <c r="AD48" s="79"/>
      <c r="AE48" s="79"/>
      <c r="AF48" s="79"/>
      <c r="AG48" s="78"/>
      <c r="AH48" s="79"/>
      <c r="AI48" s="125" t="s">
        <v>209</v>
      </c>
      <c r="AJ48" s="81"/>
      <c r="AK48" s="78"/>
      <c r="AL48" s="79"/>
      <c r="AM48" s="169">
        <v>41221</v>
      </c>
      <c r="AN48" s="81"/>
      <c r="AO48" s="78"/>
      <c r="AP48" s="110"/>
      <c r="AQ48" s="278">
        <v>41221</v>
      </c>
      <c r="AR48" s="117"/>
      <c r="AS48" s="91"/>
      <c r="AT48" s="78"/>
      <c r="AU48" s="84"/>
      <c r="AV48" s="73"/>
      <c r="AW48" s="73"/>
      <c r="AX48" s="72"/>
      <c r="AY48" s="73"/>
      <c r="AZ48" s="66"/>
      <c r="BA48" s="67"/>
      <c r="BB48" s="204"/>
      <c r="BC48" s="205">
        <v>63778.479862</v>
      </c>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row>
    <row r="49" spans="1:16249" s="17" customFormat="1" ht="98.25" customHeight="1" thickBot="1" x14ac:dyDescent="0.35">
      <c r="A49" s="634"/>
      <c r="B49" s="469"/>
      <c r="C49" s="124"/>
      <c r="D49" s="124"/>
      <c r="E49" s="469"/>
      <c r="F49" s="469"/>
      <c r="G49" s="124"/>
      <c r="H49" s="256"/>
      <c r="I49" s="483"/>
      <c r="J49" s="469"/>
      <c r="K49" s="469"/>
      <c r="L49" s="125" t="s">
        <v>167</v>
      </c>
      <c r="M49" s="125" t="s">
        <v>125</v>
      </c>
      <c r="N49" s="125" t="s">
        <v>124</v>
      </c>
      <c r="O49" s="126" t="s">
        <v>185</v>
      </c>
      <c r="P49" s="273">
        <v>63111</v>
      </c>
      <c r="Q49" s="126" t="s">
        <v>71</v>
      </c>
      <c r="R49" s="273" t="s">
        <v>209</v>
      </c>
      <c r="S49" s="272">
        <v>2143</v>
      </c>
      <c r="T49" s="272">
        <v>2143</v>
      </c>
      <c r="U49" s="273">
        <f t="shared" si="0"/>
        <v>65254</v>
      </c>
      <c r="V49" s="203" t="s">
        <v>204</v>
      </c>
      <c r="W49" s="219">
        <v>44927</v>
      </c>
      <c r="X49" s="219">
        <v>45291</v>
      </c>
      <c r="Y49" s="125" t="s">
        <v>200</v>
      </c>
      <c r="Z49" s="125" t="s">
        <v>200</v>
      </c>
      <c r="AA49" s="129"/>
      <c r="AB49" s="79"/>
      <c r="AC49" s="78"/>
      <c r="AD49" s="79"/>
      <c r="AE49" s="79"/>
      <c r="AF49" s="79"/>
      <c r="AG49" s="78"/>
      <c r="AH49" s="79"/>
      <c r="AI49" s="125" t="s">
        <v>209</v>
      </c>
      <c r="AJ49" s="81"/>
      <c r="AK49" s="78"/>
      <c r="AL49" s="79"/>
      <c r="AM49" s="169">
        <v>2143</v>
      </c>
      <c r="AN49" s="81"/>
      <c r="AO49" s="78"/>
      <c r="AP49" s="110"/>
      <c r="AQ49" s="278">
        <v>2143</v>
      </c>
      <c r="AR49" s="117"/>
      <c r="AS49" s="91"/>
      <c r="AT49" s="78"/>
      <c r="AU49" s="84"/>
      <c r="AV49" s="73"/>
      <c r="AW49" s="73"/>
      <c r="AX49" s="72"/>
      <c r="AY49" s="73"/>
      <c r="AZ49" s="66"/>
      <c r="BA49" s="67"/>
      <c r="BB49" s="204"/>
      <c r="BC49" s="205">
        <v>21212.654252</v>
      </c>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row>
    <row r="50" spans="1:16249" s="17" customFormat="1" ht="98.25" customHeight="1" thickBot="1" x14ac:dyDescent="0.35">
      <c r="A50" s="634"/>
      <c r="B50" s="469"/>
      <c r="C50" s="124"/>
      <c r="D50" s="124"/>
      <c r="E50" s="469"/>
      <c r="F50" s="469"/>
      <c r="G50" s="124"/>
      <c r="H50" s="256"/>
      <c r="I50" s="483"/>
      <c r="J50" s="469"/>
      <c r="K50" s="469"/>
      <c r="L50" s="125" t="s">
        <v>168</v>
      </c>
      <c r="M50" s="125" t="s">
        <v>125</v>
      </c>
      <c r="N50" s="125" t="s">
        <v>124</v>
      </c>
      <c r="O50" s="126" t="s">
        <v>186</v>
      </c>
      <c r="P50" s="273">
        <v>386</v>
      </c>
      <c r="Q50" s="126" t="s">
        <v>71</v>
      </c>
      <c r="R50" s="273" t="s">
        <v>209</v>
      </c>
      <c r="S50" s="272">
        <v>41221</v>
      </c>
      <c r="T50" s="272">
        <v>41221</v>
      </c>
      <c r="U50" s="272">
        <f>T50+P50</f>
        <v>41607</v>
      </c>
      <c r="V50" s="203" t="s">
        <v>205</v>
      </c>
      <c r="W50" s="219">
        <v>44927</v>
      </c>
      <c r="X50" s="219">
        <v>45291</v>
      </c>
      <c r="Y50" s="125" t="s">
        <v>200</v>
      </c>
      <c r="Z50" s="125" t="s">
        <v>200</v>
      </c>
      <c r="AA50" s="129"/>
      <c r="AB50" s="79"/>
      <c r="AC50" s="78"/>
      <c r="AD50" s="79"/>
      <c r="AE50" s="79"/>
      <c r="AF50" s="79"/>
      <c r="AG50" s="78"/>
      <c r="AH50" s="79"/>
      <c r="AI50" s="125" t="s">
        <v>209</v>
      </c>
      <c r="AJ50" s="81"/>
      <c r="AK50" s="78"/>
      <c r="AL50" s="79"/>
      <c r="AM50" s="169">
        <v>41221</v>
      </c>
      <c r="AN50" s="81"/>
      <c r="AO50" s="78"/>
      <c r="AP50" s="110"/>
      <c r="AQ50" s="278">
        <v>41221</v>
      </c>
      <c r="AR50" s="117"/>
      <c r="AS50" s="91"/>
      <c r="AT50" s="78"/>
      <c r="AU50" s="84"/>
      <c r="AV50" s="73"/>
      <c r="AW50" s="73"/>
      <c r="AX50" s="72"/>
      <c r="AY50" s="73"/>
      <c r="AZ50" s="66"/>
      <c r="BA50" s="67"/>
      <c r="BB50" s="204"/>
      <c r="BC50" s="205">
        <v>453436</v>
      </c>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row>
    <row r="51" spans="1:16249" s="17" customFormat="1" ht="98.25" customHeight="1" thickBot="1" x14ac:dyDescent="0.35">
      <c r="A51" s="634"/>
      <c r="B51" s="469"/>
      <c r="C51" s="124"/>
      <c r="D51" s="124"/>
      <c r="E51" s="469"/>
      <c r="F51" s="469"/>
      <c r="G51" s="124"/>
      <c r="H51" s="256"/>
      <c r="I51" s="483"/>
      <c r="J51" s="469"/>
      <c r="K51" s="469"/>
      <c r="L51" s="125" t="s">
        <v>169</v>
      </c>
      <c r="M51" s="125" t="s">
        <v>125</v>
      </c>
      <c r="N51" s="125" t="s">
        <v>124</v>
      </c>
      <c r="O51" s="126" t="s">
        <v>187</v>
      </c>
      <c r="P51" s="273">
        <v>4785</v>
      </c>
      <c r="Q51" s="126" t="s">
        <v>71</v>
      </c>
      <c r="R51" s="273"/>
      <c r="S51" s="272">
        <v>7276</v>
      </c>
      <c r="T51" s="272">
        <v>7276</v>
      </c>
      <c r="U51" s="273">
        <f t="shared" si="0"/>
        <v>12061</v>
      </c>
      <c r="V51" s="203" t="s">
        <v>206</v>
      </c>
      <c r="W51" s="219">
        <v>44927</v>
      </c>
      <c r="X51" s="219">
        <v>45291</v>
      </c>
      <c r="Y51" s="125" t="s">
        <v>200</v>
      </c>
      <c r="Z51" s="125" t="s">
        <v>200</v>
      </c>
      <c r="AA51" s="129"/>
      <c r="AB51" s="79"/>
      <c r="AC51" s="78"/>
      <c r="AD51" s="79"/>
      <c r="AE51" s="79"/>
      <c r="AF51" s="79"/>
      <c r="AG51" s="78"/>
      <c r="AH51" s="79"/>
      <c r="AI51" s="125" t="s">
        <v>209</v>
      </c>
      <c r="AJ51" s="81"/>
      <c r="AK51" s="78"/>
      <c r="AL51" s="79"/>
      <c r="AM51" s="169">
        <v>7276</v>
      </c>
      <c r="AN51" s="81"/>
      <c r="AO51" s="78"/>
      <c r="AP51" s="110"/>
      <c r="AQ51" s="290">
        <v>7276</v>
      </c>
      <c r="AR51" s="117"/>
      <c r="AS51" s="91"/>
      <c r="AT51" s="78"/>
      <c r="AU51" s="84"/>
      <c r="AV51" s="73"/>
      <c r="AW51" s="73"/>
      <c r="AX51" s="72"/>
      <c r="AY51" s="73"/>
      <c r="AZ51" s="66"/>
      <c r="BA51" s="67"/>
      <c r="BB51" s="204"/>
      <c r="BC51" s="205">
        <v>124801.632315</v>
      </c>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row>
    <row r="52" spans="1:16249" s="17" customFormat="1" ht="98.25" customHeight="1" thickBot="1" x14ac:dyDescent="0.35">
      <c r="A52" s="634"/>
      <c r="B52" s="469"/>
      <c r="C52" s="124"/>
      <c r="D52" s="124"/>
      <c r="E52" s="469"/>
      <c r="F52" s="469"/>
      <c r="G52" s="124"/>
      <c r="H52" s="256"/>
      <c r="I52" s="483"/>
      <c r="J52" s="469"/>
      <c r="K52" s="469"/>
      <c r="L52" s="125" t="s">
        <v>170</v>
      </c>
      <c r="M52" s="125" t="s">
        <v>124</v>
      </c>
      <c r="N52" s="125" t="s">
        <v>124</v>
      </c>
      <c r="O52" s="126" t="s">
        <v>188</v>
      </c>
      <c r="P52" s="274">
        <v>0.18</v>
      </c>
      <c r="Q52" s="126" t="s">
        <v>71</v>
      </c>
      <c r="R52" s="273" t="s">
        <v>209</v>
      </c>
      <c r="S52" s="274">
        <v>0.2</v>
      </c>
      <c r="T52" s="274">
        <v>0.2</v>
      </c>
      <c r="U52" s="274">
        <v>0.25</v>
      </c>
      <c r="V52" s="203" t="s">
        <v>207</v>
      </c>
      <c r="W52" s="219">
        <v>44927</v>
      </c>
      <c r="X52" s="219">
        <v>46387</v>
      </c>
      <c r="Y52" s="125" t="s">
        <v>208</v>
      </c>
      <c r="Z52" s="125" t="s">
        <v>200</v>
      </c>
      <c r="AA52" s="129" t="s">
        <v>209</v>
      </c>
      <c r="AB52" s="79"/>
      <c r="AC52" s="78"/>
      <c r="AD52" s="79"/>
      <c r="AE52" s="79"/>
      <c r="AF52" s="79"/>
      <c r="AG52" s="78"/>
      <c r="AH52" s="79"/>
      <c r="AI52" s="167"/>
      <c r="AJ52" s="81"/>
      <c r="AK52" s="78"/>
      <c r="AL52" s="79"/>
      <c r="AM52" s="167">
        <v>0.2</v>
      </c>
      <c r="AN52" s="81"/>
      <c r="AO52" s="78"/>
      <c r="AP52" s="110"/>
      <c r="AQ52" s="291">
        <v>0.2</v>
      </c>
      <c r="AR52" s="117"/>
      <c r="AS52" s="91"/>
      <c r="AT52" s="78"/>
      <c r="AU52" s="84"/>
      <c r="AV52" s="73"/>
      <c r="AW52" s="73"/>
      <c r="AX52" s="72"/>
      <c r="AY52" s="73"/>
      <c r="AZ52" s="66"/>
      <c r="BA52" s="67"/>
      <c r="BB52" s="204"/>
      <c r="BC52" s="206"/>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row>
    <row r="53" spans="1:16249" s="17" customFormat="1" ht="98.25" customHeight="1" thickBot="1" x14ac:dyDescent="0.35">
      <c r="A53" s="634"/>
      <c r="B53" s="469"/>
      <c r="C53" s="124"/>
      <c r="D53" s="124"/>
      <c r="E53" s="469"/>
      <c r="F53" s="469"/>
      <c r="G53" s="124"/>
      <c r="H53" s="256"/>
      <c r="I53" s="483"/>
      <c r="J53" s="469">
        <v>6</v>
      </c>
      <c r="K53" s="469" t="s">
        <v>95</v>
      </c>
      <c r="L53" s="125" t="s">
        <v>171</v>
      </c>
      <c r="M53" s="125" t="s">
        <v>124</v>
      </c>
      <c r="N53" s="125" t="s">
        <v>124</v>
      </c>
      <c r="O53" s="126" t="s">
        <v>189</v>
      </c>
      <c r="P53" s="273">
        <v>0</v>
      </c>
      <c r="Q53" s="126" t="s">
        <v>76</v>
      </c>
      <c r="R53" s="273" t="s">
        <v>209</v>
      </c>
      <c r="S53" s="273">
        <v>10</v>
      </c>
      <c r="T53" s="273">
        <v>10</v>
      </c>
      <c r="U53" s="273">
        <v>20</v>
      </c>
      <c r="V53" s="203" t="s">
        <v>210</v>
      </c>
      <c r="W53" s="219">
        <v>44958</v>
      </c>
      <c r="X53" s="219">
        <v>46387</v>
      </c>
      <c r="Y53" s="125" t="s">
        <v>200</v>
      </c>
      <c r="Z53" s="125" t="s">
        <v>200</v>
      </c>
      <c r="AA53" s="129" t="s">
        <v>209</v>
      </c>
      <c r="AB53" s="79"/>
      <c r="AC53" s="78"/>
      <c r="AD53" s="79"/>
      <c r="AE53" s="79"/>
      <c r="AF53" s="79"/>
      <c r="AG53" s="78"/>
      <c r="AH53" s="79"/>
      <c r="AI53" s="129"/>
      <c r="AJ53" s="81"/>
      <c r="AK53" s="78"/>
      <c r="AL53" s="79"/>
      <c r="AM53" s="125">
        <v>10</v>
      </c>
      <c r="AN53" s="81"/>
      <c r="AO53" s="78"/>
      <c r="AP53" s="110"/>
      <c r="AQ53" s="290">
        <v>10</v>
      </c>
      <c r="AR53" s="117"/>
      <c r="AS53" s="91"/>
      <c r="AT53" s="78"/>
      <c r="AU53" s="84"/>
      <c r="AV53" s="73"/>
      <c r="AW53" s="73"/>
      <c r="AX53" s="72"/>
      <c r="AY53" s="73"/>
      <c r="AZ53" s="66"/>
      <c r="BA53" s="67"/>
      <c r="BB53" s="204">
        <v>50000</v>
      </c>
      <c r="BC53" s="205"/>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row>
    <row r="54" spans="1:16249" s="17" customFormat="1" ht="98.25" customHeight="1" thickBot="1" x14ac:dyDescent="0.35">
      <c r="A54" s="634"/>
      <c r="B54" s="469"/>
      <c r="C54" s="124"/>
      <c r="D54" s="124"/>
      <c r="E54" s="469"/>
      <c r="F54" s="469"/>
      <c r="G54" s="124"/>
      <c r="H54" s="256"/>
      <c r="I54" s="483"/>
      <c r="J54" s="469"/>
      <c r="K54" s="469"/>
      <c r="L54" s="125" t="s">
        <v>172</v>
      </c>
      <c r="M54" s="125" t="s">
        <v>124</v>
      </c>
      <c r="N54" s="125" t="s">
        <v>124</v>
      </c>
      <c r="O54" s="126" t="s">
        <v>190</v>
      </c>
      <c r="P54" s="273">
        <v>0</v>
      </c>
      <c r="Q54" s="126" t="s">
        <v>76</v>
      </c>
      <c r="R54" s="273" t="s">
        <v>209</v>
      </c>
      <c r="S54" s="273">
        <v>1</v>
      </c>
      <c r="T54" s="273">
        <v>1</v>
      </c>
      <c r="U54" s="273">
        <v>13</v>
      </c>
      <c r="V54" s="203" t="s">
        <v>211</v>
      </c>
      <c r="W54" s="219">
        <v>44958</v>
      </c>
      <c r="X54" s="219">
        <v>46387</v>
      </c>
      <c r="Y54" s="125" t="s">
        <v>200</v>
      </c>
      <c r="Z54" s="125" t="s">
        <v>200</v>
      </c>
      <c r="AA54" s="129" t="s">
        <v>209</v>
      </c>
      <c r="AB54" s="79"/>
      <c r="AC54" s="78"/>
      <c r="AD54" s="79"/>
      <c r="AE54" s="79"/>
      <c r="AF54" s="79"/>
      <c r="AG54" s="78"/>
      <c r="AH54" s="79"/>
      <c r="AI54" s="129"/>
      <c r="AJ54" s="81"/>
      <c r="AK54" s="78"/>
      <c r="AL54" s="79"/>
      <c r="AM54" s="125">
        <v>1</v>
      </c>
      <c r="AN54" s="81"/>
      <c r="AO54" s="78"/>
      <c r="AP54" s="110"/>
      <c r="AQ54" s="290">
        <v>1</v>
      </c>
      <c r="AR54" s="117"/>
      <c r="AS54" s="91"/>
      <c r="AT54" s="78"/>
      <c r="AU54" s="84"/>
      <c r="AV54" s="73"/>
      <c r="AW54" s="73"/>
      <c r="AX54" s="72"/>
      <c r="AY54" s="73"/>
      <c r="AZ54" s="66"/>
      <c r="BA54" s="67"/>
      <c r="BB54" s="204">
        <v>21541</v>
      </c>
      <c r="BC54" s="205"/>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row>
    <row r="55" spans="1:16249" s="17" customFormat="1" ht="98.25" customHeight="1" x14ac:dyDescent="0.3">
      <c r="A55" s="634"/>
      <c r="B55" s="469"/>
      <c r="C55" s="124"/>
      <c r="D55" s="124"/>
      <c r="E55" s="469"/>
      <c r="F55" s="469"/>
      <c r="G55" s="124"/>
      <c r="H55" s="256"/>
      <c r="I55" s="483"/>
      <c r="J55" s="469"/>
      <c r="K55" s="469"/>
      <c r="L55" s="125" t="s">
        <v>173</v>
      </c>
      <c r="M55" s="125" t="s">
        <v>124</v>
      </c>
      <c r="N55" s="125" t="s">
        <v>124</v>
      </c>
      <c r="O55" s="126" t="s">
        <v>191</v>
      </c>
      <c r="P55" s="273">
        <v>0</v>
      </c>
      <c r="Q55" s="126" t="s">
        <v>76</v>
      </c>
      <c r="R55" s="273" t="s">
        <v>209</v>
      </c>
      <c r="S55" s="273">
        <v>3</v>
      </c>
      <c r="T55" s="273">
        <v>3</v>
      </c>
      <c r="U55" s="273">
        <v>15</v>
      </c>
      <c r="V55" s="203" t="s">
        <v>212</v>
      </c>
      <c r="W55" s="219">
        <v>44958</v>
      </c>
      <c r="X55" s="219">
        <v>46387</v>
      </c>
      <c r="Y55" s="125" t="s">
        <v>200</v>
      </c>
      <c r="Z55" s="125" t="s">
        <v>200</v>
      </c>
      <c r="AA55" s="129" t="s">
        <v>209</v>
      </c>
      <c r="AB55" s="79"/>
      <c r="AC55" s="78"/>
      <c r="AD55" s="79"/>
      <c r="AE55" s="79"/>
      <c r="AF55" s="79"/>
      <c r="AG55" s="78"/>
      <c r="AH55" s="79"/>
      <c r="AI55" s="129"/>
      <c r="AJ55" s="81"/>
      <c r="AK55" s="78"/>
      <c r="AL55" s="79"/>
      <c r="AM55" s="125">
        <v>3</v>
      </c>
      <c r="AN55" s="81"/>
      <c r="AO55" s="78"/>
      <c r="AP55" s="110"/>
      <c r="AQ55" s="290">
        <v>3</v>
      </c>
      <c r="AR55" s="117"/>
      <c r="AS55" s="91"/>
      <c r="AT55" s="78"/>
      <c r="AU55" s="84"/>
      <c r="AV55" s="73"/>
      <c r="AW55" s="73"/>
      <c r="AX55" s="72"/>
      <c r="AY55" s="73"/>
      <c r="AZ55" s="66"/>
      <c r="BA55" s="67"/>
      <c r="BB55" s="204">
        <v>335</v>
      </c>
      <c r="BC55" s="205"/>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row>
    <row r="56" spans="1:16249" s="118" customFormat="1" ht="98.25" customHeight="1" x14ac:dyDescent="0.3">
      <c r="A56" s="634"/>
      <c r="B56" s="469"/>
      <c r="C56" s="124"/>
      <c r="D56" s="124"/>
      <c r="E56" s="469"/>
      <c r="F56" s="469"/>
      <c r="G56" s="124"/>
      <c r="H56" s="256"/>
      <c r="I56" s="483"/>
      <c r="J56" s="469">
        <v>7</v>
      </c>
      <c r="K56" s="469" t="s">
        <v>96</v>
      </c>
      <c r="L56" s="125" t="s">
        <v>174</v>
      </c>
      <c r="M56" s="125" t="s">
        <v>124</v>
      </c>
      <c r="N56" s="125" t="s">
        <v>124</v>
      </c>
      <c r="O56" s="126" t="s">
        <v>192</v>
      </c>
      <c r="P56" s="273">
        <v>0</v>
      </c>
      <c r="Q56" s="126" t="s">
        <v>71</v>
      </c>
      <c r="R56" s="273"/>
      <c r="S56" s="273">
        <v>10</v>
      </c>
      <c r="T56" s="273">
        <v>10</v>
      </c>
      <c r="U56" s="273">
        <v>150</v>
      </c>
      <c r="V56" s="203" t="s">
        <v>213</v>
      </c>
      <c r="W56" s="219">
        <v>44958</v>
      </c>
      <c r="X56" s="219">
        <v>46387</v>
      </c>
      <c r="Y56" s="125" t="s">
        <v>200</v>
      </c>
      <c r="Z56" s="125" t="s">
        <v>200</v>
      </c>
      <c r="AA56" s="129" t="s">
        <v>209</v>
      </c>
      <c r="AB56" s="79"/>
      <c r="AC56" s="78"/>
      <c r="AD56" s="79"/>
      <c r="AE56" s="79"/>
      <c r="AF56" s="79"/>
      <c r="AG56" s="78"/>
      <c r="AH56" s="79"/>
      <c r="AI56" s="129"/>
      <c r="AJ56" s="81"/>
      <c r="AK56" s="78"/>
      <c r="AL56" s="79"/>
      <c r="AM56" s="125">
        <v>10</v>
      </c>
      <c r="AN56" s="81"/>
      <c r="AO56" s="78"/>
      <c r="AP56" s="110"/>
      <c r="AQ56" s="290">
        <v>10</v>
      </c>
      <c r="AR56" s="117"/>
      <c r="AS56" s="91"/>
      <c r="AT56" s="78"/>
      <c r="AU56" s="84"/>
      <c r="AV56" s="73"/>
      <c r="AW56" s="73"/>
      <c r="AX56" s="72"/>
      <c r="AY56" s="73"/>
      <c r="AZ56" s="66"/>
      <c r="BA56" s="67"/>
      <c r="BB56" s="204"/>
      <c r="BC56" s="207">
        <v>30000</v>
      </c>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row>
    <row r="57" spans="1:16249" s="118" customFormat="1" ht="98.25" customHeight="1" x14ac:dyDescent="0.3">
      <c r="A57" s="634"/>
      <c r="B57" s="469"/>
      <c r="C57" s="124"/>
      <c r="D57" s="124"/>
      <c r="E57" s="469"/>
      <c r="F57" s="469"/>
      <c r="G57" s="124"/>
      <c r="H57" s="256"/>
      <c r="I57" s="483"/>
      <c r="J57" s="469"/>
      <c r="K57" s="469"/>
      <c r="L57" s="125" t="s">
        <v>175</v>
      </c>
      <c r="M57" s="125" t="s">
        <v>124</v>
      </c>
      <c r="N57" s="125" t="s">
        <v>124</v>
      </c>
      <c r="O57" s="126" t="s">
        <v>193</v>
      </c>
      <c r="P57" s="273">
        <v>0</v>
      </c>
      <c r="Q57" s="126" t="s">
        <v>71</v>
      </c>
      <c r="R57" s="273" t="s">
        <v>209</v>
      </c>
      <c r="S57" s="273">
        <v>20</v>
      </c>
      <c r="T57" s="273">
        <v>20</v>
      </c>
      <c r="U57" s="273">
        <v>300</v>
      </c>
      <c r="V57" s="203" t="s">
        <v>214</v>
      </c>
      <c r="W57" s="219">
        <v>44958</v>
      </c>
      <c r="X57" s="219">
        <v>46387</v>
      </c>
      <c r="Y57" s="125" t="s">
        <v>200</v>
      </c>
      <c r="Z57" s="125" t="s">
        <v>200</v>
      </c>
      <c r="AA57" s="129" t="s">
        <v>209</v>
      </c>
      <c r="AB57" s="79"/>
      <c r="AC57" s="78"/>
      <c r="AD57" s="79"/>
      <c r="AE57" s="79"/>
      <c r="AF57" s="79"/>
      <c r="AG57" s="78"/>
      <c r="AH57" s="79"/>
      <c r="AI57" s="129"/>
      <c r="AJ57" s="81"/>
      <c r="AK57" s="78"/>
      <c r="AL57" s="79"/>
      <c r="AM57" s="125">
        <v>20</v>
      </c>
      <c r="AN57" s="81"/>
      <c r="AO57" s="78"/>
      <c r="AP57" s="110"/>
      <c r="AQ57" s="290">
        <v>20</v>
      </c>
      <c r="AR57" s="117"/>
      <c r="AS57" s="91"/>
      <c r="AT57" s="78"/>
      <c r="AU57" s="84"/>
      <c r="AV57" s="73"/>
      <c r="AW57" s="73"/>
      <c r="AX57" s="72"/>
      <c r="AY57" s="73"/>
      <c r="AZ57" s="66"/>
      <c r="BA57" s="67"/>
      <c r="BB57" s="204"/>
      <c r="BC57" s="207">
        <v>152000</v>
      </c>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row>
    <row r="58" spans="1:16249" s="118" customFormat="1" ht="98.25" customHeight="1" x14ac:dyDescent="0.3">
      <c r="A58" s="634"/>
      <c r="B58" s="469"/>
      <c r="C58" s="124"/>
      <c r="D58" s="124"/>
      <c r="E58" s="469"/>
      <c r="F58" s="469"/>
      <c r="G58" s="124"/>
      <c r="H58" s="256"/>
      <c r="I58" s="483"/>
      <c r="J58" s="469">
        <v>8</v>
      </c>
      <c r="K58" s="469" t="s">
        <v>97</v>
      </c>
      <c r="L58" s="125" t="s">
        <v>176</v>
      </c>
      <c r="M58" s="125" t="s">
        <v>124</v>
      </c>
      <c r="N58" s="125" t="s">
        <v>124</v>
      </c>
      <c r="O58" s="126" t="s">
        <v>194</v>
      </c>
      <c r="P58" s="273">
        <v>0</v>
      </c>
      <c r="Q58" s="126" t="s">
        <v>71</v>
      </c>
      <c r="R58" s="273" t="s">
        <v>209</v>
      </c>
      <c r="S58" s="273">
        <v>5</v>
      </c>
      <c r="T58" s="273">
        <v>5</v>
      </c>
      <c r="U58" s="273">
        <v>75</v>
      </c>
      <c r="V58" s="203" t="s">
        <v>215</v>
      </c>
      <c r="W58" s="219">
        <v>44958</v>
      </c>
      <c r="X58" s="219">
        <v>46387</v>
      </c>
      <c r="Y58" s="125" t="s">
        <v>200</v>
      </c>
      <c r="Z58" s="125" t="s">
        <v>200</v>
      </c>
      <c r="AA58" s="129" t="s">
        <v>209</v>
      </c>
      <c r="AB58" s="79"/>
      <c r="AC58" s="78"/>
      <c r="AD58" s="79"/>
      <c r="AE58" s="79"/>
      <c r="AF58" s="79"/>
      <c r="AG58" s="78"/>
      <c r="AH58" s="79"/>
      <c r="AI58" s="129"/>
      <c r="AJ58" s="81"/>
      <c r="AK58" s="78"/>
      <c r="AL58" s="79"/>
      <c r="AM58" s="125">
        <v>5</v>
      </c>
      <c r="AN58" s="81"/>
      <c r="AO58" s="78"/>
      <c r="AP58" s="110"/>
      <c r="AQ58" s="290">
        <v>5</v>
      </c>
      <c r="AR58" s="117"/>
      <c r="AS58" s="91"/>
      <c r="AT58" s="78"/>
      <c r="AU58" s="84"/>
      <c r="AV58" s="73"/>
      <c r="AW58" s="73"/>
      <c r="AX58" s="72"/>
      <c r="AY58" s="73"/>
      <c r="AZ58" s="66"/>
      <c r="BA58" s="67"/>
      <c r="BB58" s="204"/>
      <c r="BC58" s="207">
        <v>15000</v>
      </c>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row>
    <row r="59" spans="1:16249" s="118" customFormat="1" ht="98.25" customHeight="1" x14ac:dyDescent="0.3">
      <c r="A59" s="634"/>
      <c r="B59" s="469"/>
      <c r="C59" s="124"/>
      <c r="D59" s="124"/>
      <c r="E59" s="469"/>
      <c r="F59" s="469"/>
      <c r="G59" s="124"/>
      <c r="H59" s="256"/>
      <c r="I59" s="483"/>
      <c r="J59" s="469"/>
      <c r="K59" s="469"/>
      <c r="L59" s="125" t="s">
        <v>177</v>
      </c>
      <c r="M59" s="125" t="s">
        <v>124</v>
      </c>
      <c r="N59" s="125" t="s">
        <v>124</v>
      </c>
      <c r="O59" s="126" t="s">
        <v>195</v>
      </c>
      <c r="P59" s="273">
        <v>0</v>
      </c>
      <c r="Q59" s="126" t="s">
        <v>71</v>
      </c>
      <c r="R59" s="273" t="s">
        <v>209</v>
      </c>
      <c r="S59" s="273">
        <v>10</v>
      </c>
      <c r="T59" s="273">
        <v>10</v>
      </c>
      <c r="U59" s="273">
        <v>150</v>
      </c>
      <c r="V59" s="203" t="s">
        <v>216</v>
      </c>
      <c r="W59" s="219">
        <v>44958</v>
      </c>
      <c r="X59" s="219">
        <v>46387</v>
      </c>
      <c r="Y59" s="125" t="s">
        <v>200</v>
      </c>
      <c r="Z59" s="125" t="s">
        <v>200</v>
      </c>
      <c r="AA59" s="129" t="s">
        <v>209</v>
      </c>
      <c r="AB59" s="79"/>
      <c r="AC59" s="78"/>
      <c r="AD59" s="79"/>
      <c r="AE59" s="79"/>
      <c r="AF59" s="79"/>
      <c r="AG59" s="78"/>
      <c r="AH59" s="79"/>
      <c r="AI59" s="129"/>
      <c r="AJ59" s="81"/>
      <c r="AK59" s="78"/>
      <c r="AL59" s="79"/>
      <c r="AM59" s="125">
        <v>10</v>
      </c>
      <c r="AN59" s="81"/>
      <c r="AO59" s="78"/>
      <c r="AP59" s="110"/>
      <c r="AQ59" s="290">
        <v>10</v>
      </c>
      <c r="AR59" s="117"/>
      <c r="AS59" s="91"/>
      <c r="AT59" s="78"/>
      <c r="AU59" s="84"/>
      <c r="AV59" s="73"/>
      <c r="AW59" s="73"/>
      <c r="AX59" s="72"/>
      <c r="AY59" s="73"/>
      <c r="AZ59" s="66"/>
      <c r="BA59" s="67"/>
      <c r="BB59" s="204"/>
      <c r="BC59" s="207">
        <v>76000</v>
      </c>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row>
    <row r="60" spans="1:16249" s="118" customFormat="1" ht="98.25" customHeight="1" x14ac:dyDescent="0.3">
      <c r="A60" s="634"/>
      <c r="B60" s="469"/>
      <c r="C60" s="124"/>
      <c r="D60" s="124"/>
      <c r="E60" s="469"/>
      <c r="F60" s="469"/>
      <c r="G60" s="124"/>
      <c r="H60" s="256"/>
      <c r="I60" s="483"/>
      <c r="J60" s="469">
        <v>9</v>
      </c>
      <c r="K60" s="469" t="s">
        <v>98</v>
      </c>
      <c r="L60" s="125" t="s">
        <v>178</v>
      </c>
      <c r="M60" s="125" t="s">
        <v>124</v>
      </c>
      <c r="N60" s="125" t="s">
        <v>124</v>
      </c>
      <c r="O60" s="126" t="s">
        <v>196</v>
      </c>
      <c r="P60" s="275">
        <v>0.3</v>
      </c>
      <c r="Q60" s="126" t="s">
        <v>71</v>
      </c>
      <c r="R60" s="273" t="s">
        <v>209</v>
      </c>
      <c r="S60" s="302">
        <v>0.46</v>
      </c>
      <c r="T60" s="302">
        <v>0.46</v>
      </c>
      <c r="U60" s="302">
        <v>0.72</v>
      </c>
      <c r="V60" s="203" t="s">
        <v>217</v>
      </c>
      <c r="W60" s="219">
        <v>44958</v>
      </c>
      <c r="X60" s="219">
        <v>46387</v>
      </c>
      <c r="Y60" s="125" t="s">
        <v>200</v>
      </c>
      <c r="Z60" s="125" t="s">
        <v>200</v>
      </c>
      <c r="AA60" s="208" t="s">
        <v>209</v>
      </c>
      <c r="AB60" s="79"/>
      <c r="AC60" s="78"/>
      <c r="AD60" s="79"/>
      <c r="AE60" s="79"/>
      <c r="AF60" s="79"/>
      <c r="AG60" s="78"/>
      <c r="AH60" s="79"/>
      <c r="AI60" s="208"/>
      <c r="AJ60" s="81"/>
      <c r="AK60" s="78"/>
      <c r="AL60" s="79"/>
      <c r="AM60" s="170">
        <v>0.46</v>
      </c>
      <c r="AN60" s="81"/>
      <c r="AO60" s="78"/>
      <c r="AP60" s="110"/>
      <c r="AQ60" s="291">
        <v>0.46</v>
      </c>
      <c r="AR60" s="117"/>
      <c r="AS60" s="91"/>
      <c r="AT60" s="78"/>
      <c r="AU60" s="84"/>
      <c r="AV60" s="73"/>
      <c r="AW60" s="73"/>
      <c r="AX60" s="72"/>
      <c r="AY60" s="73"/>
      <c r="AZ60" s="66"/>
      <c r="BA60" s="67"/>
      <c r="BB60" s="209">
        <v>15000</v>
      </c>
      <c r="BC60" s="210"/>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row>
    <row r="61" spans="1:16249" s="118" customFormat="1" ht="98.25" customHeight="1" thickBot="1" x14ac:dyDescent="0.35">
      <c r="A61" s="635"/>
      <c r="B61" s="472"/>
      <c r="C61" s="352"/>
      <c r="D61" s="352"/>
      <c r="E61" s="472"/>
      <c r="F61" s="472"/>
      <c r="G61" s="352"/>
      <c r="H61" s="353"/>
      <c r="I61" s="484"/>
      <c r="J61" s="472"/>
      <c r="K61" s="472"/>
      <c r="L61" s="165" t="s">
        <v>179</v>
      </c>
      <c r="M61" s="165" t="s">
        <v>124</v>
      </c>
      <c r="N61" s="165" t="s">
        <v>124</v>
      </c>
      <c r="O61" s="269" t="s">
        <v>197</v>
      </c>
      <c r="P61" s="276">
        <v>0.1</v>
      </c>
      <c r="Q61" s="258" t="s">
        <v>198</v>
      </c>
      <c r="R61" s="303" t="s">
        <v>209</v>
      </c>
      <c r="S61" s="304">
        <v>0.15</v>
      </c>
      <c r="T61" s="304">
        <v>0.15</v>
      </c>
      <c r="U61" s="304">
        <v>0.5</v>
      </c>
      <c r="V61" s="393" t="s">
        <v>218</v>
      </c>
      <c r="W61" s="220">
        <v>44958</v>
      </c>
      <c r="X61" s="220">
        <v>46387</v>
      </c>
      <c r="Y61" s="211" t="s">
        <v>200</v>
      </c>
      <c r="Z61" s="211" t="s">
        <v>200</v>
      </c>
      <c r="AA61" s="212" t="s">
        <v>209</v>
      </c>
      <c r="AB61" s="394"/>
      <c r="AC61" s="363"/>
      <c r="AD61" s="394"/>
      <c r="AE61" s="394"/>
      <c r="AF61" s="394"/>
      <c r="AG61" s="363"/>
      <c r="AH61" s="394"/>
      <c r="AI61" s="212"/>
      <c r="AJ61" s="362"/>
      <c r="AK61" s="363"/>
      <c r="AL61" s="394"/>
      <c r="AM61" s="171">
        <v>0.15</v>
      </c>
      <c r="AN61" s="362"/>
      <c r="AO61" s="363"/>
      <c r="AP61" s="364"/>
      <c r="AQ61" s="395">
        <v>0.15</v>
      </c>
      <c r="AR61" s="396"/>
      <c r="AS61" s="367"/>
      <c r="AT61" s="363"/>
      <c r="AU61" s="368"/>
      <c r="AV61" s="397"/>
      <c r="AW61" s="397"/>
      <c r="AX61" s="371"/>
      <c r="AY61" s="397"/>
      <c r="AZ61" s="398"/>
      <c r="BA61" s="399"/>
      <c r="BB61" s="375"/>
      <c r="BC61" s="376"/>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row>
    <row r="62" spans="1:16249" s="118" customFormat="1" ht="59.25" customHeight="1" x14ac:dyDescent="0.3">
      <c r="A62" s="400"/>
      <c r="B62" s="476" t="s">
        <v>127</v>
      </c>
      <c r="C62" s="401"/>
      <c r="D62" s="401"/>
      <c r="E62" s="476" t="s">
        <v>291</v>
      </c>
      <c r="F62" s="625"/>
      <c r="G62" s="377"/>
      <c r="H62" s="378"/>
      <c r="I62" s="482" t="s">
        <v>99</v>
      </c>
      <c r="J62" s="485">
        <v>10</v>
      </c>
      <c r="K62" s="468" t="s">
        <v>100</v>
      </c>
      <c r="L62" s="403" t="s">
        <v>244</v>
      </c>
      <c r="M62" s="404" t="s">
        <v>125</v>
      </c>
      <c r="N62" s="404" t="s">
        <v>124</v>
      </c>
      <c r="O62" s="268" t="s">
        <v>244</v>
      </c>
      <c r="P62" s="405">
        <v>0</v>
      </c>
      <c r="Q62" s="316" t="s">
        <v>21</v>
      </c>
      <c r="R62" s="405">
        <v>0.7</v>
      </c>
      <c r="S62" s="405">
        <v>0.3</v>
      </c>
      <c r="T62" s="405">
        <v>1</v>
      </c>
      <c r="U62" s="405">
        <v>1</v>
      </c>
      <c r="V62" s="406" t="s">
        <v>247</v>
      </c>
      <c r="W62" s="322">
        <v>44927</v>
      </c>
      <c r="X62" s="322">
        <v>45291</v>
      </c>
      <c r="Y62" s="407" t="s">
        <v>276</v>
      </c>
      <c r="Z62" s="407" t="s">
        <v>272</v>
      </c>
      <c r="AA62" s="408"/>
      <c r="AB62" s="408"/>
      <c r="AC62" s="409"/>
      <c r="AD62" s="408"/>
      <c r="AE62" s="408">
        <v>0.2</v>
      </c>
      <c r="AF62" s="408"/>
      <c r="AG62" s="409"/>
      <c r="AH62" s="408"/>
      <c r="AI62" s="410">
        <v>0.5</v>
      </c>
      <c r="AJ62" s="410"/>
      <c r="AK62" s="409"/>
      <c r="AL62" s="408"/>
      <c r="AM62" s="410">
        <v>1</v>
      </c>
      <c r="AN62" s="410"/>
      <c r="AO62" s="409"/>
      <c r="AP62" s="411"/>
      <c r="AQ62" s="412">
        <v>1</v>
      </c>
      <c r="AR62" s="384"/>
      <c r="AS62" s="385"/>
      <c r="AT62" s="380"/>
      <c r="AU62" s="386"/>
      <c r="AV62" s="387"/>
      <c r="AW62" s="387"/>
      <c r="AX62" s="609">
        <v>3057000000</v>
      </c>
      <c r="AY62" s="387"/>
      <c r="AZ62" s="612" t="s">
        <v>277</v>
      </c>
      <c r="BA62" s="390"/>
      <c r="BB62" s="391"/>
      <c r="BC62" s="392"/>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row>
    <row r="63" spans="1:16249" s="118" customFormat="1" ht="44.25" customHeight="1" x14ac:dyDescent="0.3">
      <c r="A63" s="346"/>
      <c r="B63" s="477"/>
      <c r="C63" s="64"/>
      <c r="D63" s="64"/>
      <c r="E63" s="477"/>
      <c r="F63" s="626"/>
      <c r="G63" s="124"/>
      <c r="H63" s="256"/>
      <c r="I63" s="483"/>
      <c r="J63" s="470"/>
      <c r="K63" s="469"/>
      <c r="L63" s="195" t="s">
        <v>245</v>
      </c>
      <c r="M63" s="233" t="s">
        <v>124</v>
      </c>
      <c r="N63" s="233" t="s">
        <v>124</v>
      </c>
      <c r="O63" s="252" t="s">
        <v>246</v>
      </c>
      <c r="P63" s="224">
        <v>0</v>
      </c>
      <c r="Q63" s="130" t="s">
        <v>71</v>
      </c>
      <c r="R63" s="224"/>
      <c r="S63" s="251">
        <v>0</v>
      </c>
      <c r="T63" s="251">
        <v>0</v>
      </c>
      <c r="U63" s="305">
        <v>16</v>
      </c>
      <c r="V63" s="187" t="s">
        <v>248</v>
      </c>
      <c r="W63" s="196">
        <v>44927</v>
      </c>
      <c r="X63" s="196">
        <v>45291</v>
      </c>
      <c r="Y63" s="234" t="s">
        <v>276</v>
      </c>
      <c r="Z63" s="234" t="s">
        <v>272</v>
      </c>
      <c r="AA63" s="79"/>
      <c r="AB63" s="79"/>
      <c r="AC63" s="78"/>
      <c r="AD63" s="79"/>
      <c r="AE63" s="79"/>
      <c r="AF63" s="79"/>
      <c r="AG63" s="78"/>
      <c r="AH63" s="79"/>
      <c r="AI63" s="81"/>
      <c r="AJ63" s="81"/>
      <c r="AK63" s="78"/>
      <c r="AL63" s="79"/>
      <c r="AM63" s="135">
        <v>0</v>
      </c>
      <c r="AN63" s="81"/>
      <c r="AO63" s="78"/>
      <c r="AP63" s="110"/>
      <c r="AQ63" s="291">
        <v>0</v>
      </c>
      <c r="AR63" s="117"/>
      <c r="AS63" s="91"/>
      <c r="AT63" s="78"/>
      <c r="AU63" s="84"/>
      <c r="AV63" s="73"/>
      <c r="AW63" s="73"/>
      <c r="AX63" s="610"/>
      <c r="AY63" s="73"/>
      <c r="AZ63" s="613"/>
      <c r="BA63" s="172"/>
      <c r="BB63" s="173"/>
      <c r="BC63" s="348"/>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row>
    <row r="64" spans="1:16249" s="118" customFormat="1" ht="51.75" customHeight="1" x14ac:dyDescent="0.3">
      <c r="A64" s="346"/>
      <c r="B64" s="477"/>
      <c r="C64" s="64"/>
      <c r="D64" s="64"/>
      <c r="E64" s="477"/>
      <c r="F64" s="626"/>
      <c r="G64" s="124"/>
      <c r="H64" s="256"/>
      <c r="I64" s="483"/>
      <c r="J64" s="470">
        <v>11</v>
      </c>
      <c r="K64" s="469" t="s">
        <v>101</v>
      </c>
      <c r="L64" s="252" t="s">
        <v>258</v>
      </c>
      <c r="M64" s="253" t="s">
        <v>125</v>
      </c>
      <c r="N64" s="253" t="s">
        <v>124</v>
      </c>
      <c r="O64" s="126" t="s">
        <v>261</v>
      </c>
      <c r="P64" s="251">
        <v>0</v>
      </c>
      <c r="Q64" s="130" t="s">
        <v>21</v>
      </c>
      <c r="R64" s="224"/>
      <c r="S64" s="251">
        <v>0.05</v>
      </c>
      <c r="T64" s="251">
        <v>0.15</v>
      </c>
      <c r="U64" s="306">
        <v>1</v>
      </c>
      <c r="V64" s="187" t="s">
        <v>265</v>
      </c>
      <c r="W64" s="196">
        <v>44927</v>
      </c>
      <c r="X64" s="196">
        <v>45291</v>
      </c>
      <c r="Y64" s="235" t="s">
        <v>276</v>
      </c>
      <c r="Z64" s="234" t="s">
        <v>272</v>
      </c>
      <c r="AA64" s="133"/>
      <c r="AB64" s="133"/>
      <c r="AC64" s="134"/>
      <c r="AD64" s="133"/>
      <c r="AE64" s="133">
        <v>0.05</v>
      </c>
      <c r="AF64" s="133"/>
      <c r="AG64" s="134"/>
      <c r="AH64" s="133"/>
      <c r="AI64" s="135">
        <v>0.1</v>
      </c>
      <c r="AJ64" s="135"/>
      <c r="AK64" s="134"/>
      <c r="AL64" s="133"/>
      <c r="AM64" s="135">
        <v>0.15</v>
      </c>
      <c r="AN64" s="135"/>
      <c r="AO64" s="134"/>
      <c r="AP64" s="221"/>
      <c r="AQ64" s="291">
        <v>0.15</v>
      </c>
      <c r="AR64" s="117"/>
      <c r="AS64" s="91"/>
      <c r="AT64" s="78"/>
      <c r="AU64" s="84"/>
      <c r="AV64" s="73"/>
      <c r="AW64" s="73"/>
      <c r="AX64" s="610"/>
      <c r="AY64" s="73"/>
      <c r="AZ64" s="613"/>
      <c r="BA64" s="172"/>
      <c r="BB64" s="173"/>
      <c r="BC64" s="348"/>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row>
    <row r="65" spans="1:16249" s="118" customFormat="1" ht="112.5" customHeight="1" x14ac:dyDescent="0.3">
      <c r="A65" s="346"/>
      <c r="B65" s="477"/>
      <c r="C65" s="64"/>
      <c r="D65" s="64"/>
      <c r="E65" s="477"/>
      <c r="F65" s="626"/>
      <c r="G65" s="124"/>
      <c r="H65" s="256"/>
      <c r="I65" s="483"/>
      <c r="J65" s="470"/>
      <c r="K65" s="469"/>
      <c r="L65" s="252" t="s">
        <v>287</v>
      </c>
      <c r="M65" s="253" t="s">
        <v>124</v>
      </c>
      <c r="N65" s="253" t="s">
        <v>124</v>
      </c>
      <c r="O65" s="126" t="s">
        <v>288</v>
      </c>
      <c r="P65" s="224">
        <v>0</v>
      </c>
      <c r="Q65" s="130" t="s">
        <v>21</v>
      </c>
      <c r="R65" s="224"/>
      <c r="S65" s="251"/>
      <c r="T65" s="224">
        <v>90</v>
      </c>
      <c r="U65" s="224">
        <v>270</v>
      </c>
      <c r="V65" s="175" t="s">
        <v>289</v>
      </c>
      <c r="W65" s="196">
        <v>44972</v>
      </c>
      <c r="X65" s="196">
        <v>45291</v>
      </c>
      <c r="Y65" s="235" t="s">
        <v>276</v>
      </c>
      <c r="Z65" s="234" t="s">
        <v>280</v>
      </c>
      <c r="AA65" s="133"/>
      <c r="AB65" s="133"/>
      <c r="AC65" s="134"/>
      <c r="AD65" s="133"/>
      <c r="AE65" s="246"/>
      <c r="AF65" s="133"/>
      <c r="AG65" s="134"/>
      <c r="AH65" s="133"/>
      <c r="AI65" s="125">
        <v>24</v>
      </c>
      <c r="AJ65" s="135"/>
      <c r="AK65" s="134"/>
      <c r="AL65" s="133"/>
      <c r="AM65" s="125">
        <v>66</v>
      </c>
      <c r="AN65" s="135"/>
      <c r="AO65" s="134"/>
      <c r="AP65" s="221"/>
      <c r="AQ65" s="290">
        <v>90</v>
      </c>
      <c r="AR65" s="117"/>
      <c r="AS65" s="91"/>
      <c r="AT65" s="78"/>
      <c r="AU65" s="84"/>
      <c r="AV65" s="247"/>
      <c r="AW65" s="248"/>
      <c r="AX65" s="610"/>
      <c r="AY65" s="73"/>
      <c r="AZ65" s="613"/>
      <c r="BA65" s="172"/>
      <c r="BB65" s="173"/>
      <c r="BC65" s="348"/>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row>
    <row r="66" spans="1:16249" s="118" customFormat="1" ht="57" customHeight="1" x14ac:dyDescent="0.3">
      <c r="A66" s="346"/>
      <c r="B66" s="477"/>
      <c r="C66" s="64"/>
      <c r="D66" s="64"/>
      <c r="E66" s="477"/>
      <c r="F66" s="626"/>
      <c r="G66" s="124"/>
      <c r="H66" s="256"/>
      <c r="I66" s="483"/>
      <c r="J66" s="470"/>
      <c r="K66" s="469"/>
      <c r="L66" s="616" t="s">
        <v>259</v>
      </c>
      <c r="M66" s="253" t="s">
        <v>125</v>
      </c>
      <c r="N66" s="253" t="s">
        <v>124</v>
      </c>
      <c r="O66" s="126" t="s">
        <v>262</v>
      </c>
      <c r="P66" s="224">
        <v>0</v>
      </c>
      <c r="Q66" s="130" t="s">
        <v>21</v>
      </c>
      <c r="R66" s="224">
        <v>80</v>
      </c>
      <c r="S66" s="224">
        <v>90</v>
      </c>
      <c r="T66" s="224">
        <v>170</v>
      </c>
      <c r="U66" s="224">
        <v>170</v>
      </c>
      <c r="V66" s="187" t="s">
        <v>266</v>
      </c>
      <c r="W66" s="196">
        <v>44927</v>
      </c>
      <c r="X66" s="196">
        <v>45291</v>
      </c>
      <c r="Y66" s="234" t="s">
        <v>272</v>
      </c>
      <c r="Z66" s="234" t="s">
        <v>272</v>
      </c>
      <c r="AA66" s="79"/>
      <c r="AB66" s="79"/>
      <c r="AC66" s="78"/>
      <c r="AD66" s="79"/>
      <c r="AE66" s="125">
        <v>80</v>
      </c>
      <c r="AF66" s="79"/>
      <c r="AG66" s="78"/>
      <c r="AH66" s="79"/>
      <c r="AI66" s="125">
        <v>100</v>
      </c>
      <c r="AJ66" s="81"/>
      <c r="AK66" s="78"/>
      <c r="AL66" s="79"/>
      <c r="AM66" s="125">
        <v>170</v>
      </c>
      <c r="AN66" s="81"/>
      <c r="AO66" s="78"/>
      <c r="AP66" s="110"/>
      <c r="AQ66" s="290">
        <v>170</v>
      </c>
      <c r="AR66" s="117"/>
      <c r="AS66" s="91"/>
      <c r="AT66" s="78"/>
      <c r="AU66" s="84"/>
      <c r="AV66" s="73"/>
      <c r="AW66" s="73"/>
      <c r="AX66" s="610"/>
      <c r="AY66" s="73"/>
      <c r="AZ66" s="613"/>
      <c r="BA66" s="172"/>
      <c r="BB66" s="173"/>
      <c r="BC66" s="348"/>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row>
    <row r="67" spans="1:16249" s="118" customFormat="1" ht="99" customHeight="1" x14ac:dyDescent="0.3">
      <c r="A67" s="346"/>
      <c r="B67" s="477"/>
      <c r="C67" s="64"/>
      <c r="D67" s="64"/>
      <c r="E67" s="477"/>
      <c r="F67" s="626"/>
      <c r="G67" s="124"/>
      <c r="H67" s="256"/>
      <c r="I67" s="483"/>
      <c r="J67" s="470"/>
      <c r="K67" s="469"/>
      <c r="L67" s="617"/>
      <c r="M67" s="253" t="s">
        <v>125</v>
      </c>
      <c r="N67" s="253" t="s">
        <v>124</v>
      </c>
      <c r="O67" s="126" t="s">
        <v>263</v>
      </c>
      <c r="P67" s="224">
        <v>0</v>
      </c>
      <c r="Q67" s="130" t="s">
        <v>71</v>
      </c>
      <c r="R67" s="224"/>
      <c r="S67" s="224"/>
      <c r="T67" s="224">
        <v>20</v>
      </c>
      <c r="U67" s="224" t="s">
        <v>278</v>
      </c>
      <c r="V67" s="187" t="s">
        <v>267</v>
      </c>
      <c r="W67" s="196">
        <v>44927</v>
      </c>
      <c r="X67" s="196">
        <v>45291</v>
      </c>
      <c r="Y67" s="234" t="s">
        <v>272</v>
      </c>
      <c r="Z67" s="234" t="s">
        <v>272</v>
      </c>
      <c r="AA67" s="130">
        <v>0</v>
      </c>
      <c r="AB67" s="79"/>
      <c r="AC67" s="78"/>
      <c r="AD67" s="79"/>
      <c r="AE67" s="126">
        <v>4</v>
      </c>
      <c r="AF67" s="133"/>
      <c r="AG67" s="134"/>
      <c r="AH67" s="133"/>
      <c r="AI67" s="126">
        <v>8</v>
      </c>
      <c r="AJ67" s="135"/>
      <c r="AK67" s="134"/>
      <c r="AL67" s="133"/>
      <c r="AM67" s="126">
        <v>8</v>
      </c>
      <c r="AN67" s="135"/>
      <c r="AO67" s="78"/>
      <c r="AP67" s="110"/>
      <c r="AQ67" s="292">
        <v>20</v>
      </c>
      <c r="AR67" s="117"/>
      <c r="AS67" s="91"/>
      <c r="AT67" s="78"/>
      <c r="AU67" s="84"/>
      <c r="AV67" s="73"/>
      <c r="AW67" s="73"/>
      <c r="AX67" s="610"/>
      <c r="AY67" s="73"/>
      <c r="AZ67" s="613"/>
      <c r="BA67" s="172"/>
      <c r="BB67" s="173"/>
      <c r="BC67" s="348"/>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row>
    <row r="68" spans="1:16249" s="118" customFormat="1" ht="74.25" customHeight="1" thickBot="1" x14ac:dyDescent="0.35">
      <c r="A68" s="413"/>
      <c r="B68" s="478"/>
      <c r="C68" s="350"/>
      <c r="D68" s="350"/>
      <c r="E68" s="478"/>
      <c r="F68" s="627"/>
      <c r="G68" s="352"/>
      <c r="H68" s="353"/>
      <c r="I68" s="484"/>
      <c r="J68" s="471"/>
      <c r="K68" s="472"/>
      <c r="L68" s="258" t="s">
        <v>260</v>
      </c>
      <c r="M68" s="286" t="s">
        <v>124</v>
      </c>
      <c r="N68" s="286" t="s">
        <v>124</v>
      </c>
      <c r="O68" s="258" t="s">
        <v>264</v>
      </c>
      <c r="P68" s="355">
        <v>0</v>
      </c>
      <c r="Q68" s="260" t="s">
        <v>21</v>
      </c>
      <c r="R68" s="355">
        <v>0.5</v>
      </c>
      <c r="S68" s="355">
        <v>0.5</v>
      </c>
      <c r="T68" s="355">
        <v>1</v>
      </c>
      <c r="U68" s="355">
        <v>1</v>
      </c>
      <c r="V68" s="414" t="s">
        <v>268</v>
      </c>
      <c r="W68" s="415">
        <v>44927</v>
      </c>
      <c r="X68" s="415">
        <v>45291</v>
      </c>
      <c r="Y68" s="416" t="s">
        <v>276</v>
      </c>
      <c r="Z68" s="416" t="s">
        <v>272</v>
      </c>
      <c r="AA68" s="359"/>
      <c r="AB68" s="359"/>
      <c r="AC68" s="360"/>
      <c r="AD68" s="359"/>
      <c r="AE68" s="359"/>
      <c r="AF68" s="359"/>
      <c r="AG68" s="360"/>
      <c r="AH68" s="359"/>
      <c r="AI68" s="361">
        <v>0.5</v>
      </c>
      <c r="AJ68" s="361"/>
      <c r="AK68" s="360"/>
      <c r="AL68" s="359"/>
      <c r="AM68" s="361">
        <v>1</v>
      </c>
      <c r="AN68" s="361"/>
      <c r="AO68" s="360"/>
      <c r="AP68" s="417"/>
      <c r="AQ68" s="395">
        <v>1</v>
      </c>
      <c r="AR68" s="396"/>
      <c r="AS68" s="367"/>
      <c r="AT68" s="363"/>
      <c r="AU68" s="368"/>
      <c r="AV68" s="397"/>
      <c r="AW68" s="397"/>
      <c r="AX68" s="611"/>
      <c r="AY68" s="397"/>
      <c r="AZ68" s="614"/>
      <c r="BA68" s="399"/>
      <c r="BB68" s="375"/>
      <c r="BC68" s="376"/>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row>
    <row r="69" spans="1:16249" s="118" customFormat="1" ht="126" customHeight="1" x14ac:dyDescent="0.3">
      <c r="A69" s="473" t="s">
        <v>136</v>
      </c>
      <c r="B69" s="476" t="s">
        <v>139</v>
      </c>
      <c r="C69" s="401"/>
      <c r="D69" s="401"/>
      <c r="E69" s="476" t="s">
        <v>138</v>
      </c>
      <c r="F69" s="479" t="s">
        <v>137</v>
      </c>
      <c r="G69" s="377"/>
      <c r="H69" s="378"/>
      <c r="I69" s="482" t="s">
        <v>102</v>
      </c>
      <c r="J69" s="402">
        <v>12</v>
      </c>
      <c r="K69" s="164" t="s">
        <v>103</v>
      </c>
      <c r="L69" s="418" t="s">
        <v>150</v>
      </c>
      <c r="M69" s="419" t="s">
        <v>124</v>
      </c>
      <c r="N69" s="419" t="s">
        <v>124</v>
      </c>
      <c r="O69" s="418" t="s">
        <v>154</v>
      </c>
      <c r="P69" s="420">
        <v>0</v>
      </c>
      <c r="Q69" s="316" t="s">
        <v>21</v>
      </c>
      <c r="R69" s="405">
        <v>0.5</v>
      </c>
      <c r="S69" s="405">
        <v>0.5</v>
      </c>
      <c r="T69" s="405">
        <v>1</v>
      </c>
      <c r="U69" s="405">
        <v>1</v>
      </c>
      <c r="V69" s="421" t="s">
        <v>156</v>
      </c>
      <c r="W69" s="422">
        <v>44986</v>
      </c>
      <c r="X69" s="422">
        <v>45291</v>
      </c>
      <c r="Y69" s="423" t="s">
        <v>160</v>
      </c>
      <c r="Z69" s="423" t="s">
        <v>160</v>
      </c>
      <c r="AA69" s="408">
        <v>0.2</v>
      </c>
      <c r="AB69" s="379"/>
      <c r="AC69" s="380"/>
      <c r="AD69" s="379"/>
      <c r="AE69" s="408">
        <v>0.3</v>
      </c>
      <c r="AF69" s="379"/>
      <c r="AG69" s="380"/>
      <c r="AH69" s="379"/>
      <c r="AI69" s="408">
        <v>0.3</v>
      </c>
      <c r="AJ69" s="381"/>
      <c r="AK69" s="380"/>
      <c r="AL69" s="379"/>
      <c r="AM69" s="408">
        <v>0.2</v>
      </c>
      <c r="AN69" s="381"/>
      <c r="AO69" s="380"/>
      <c r="AP69" s="382"/>
      <c r="AQ69" s="424">
        <v>1</v>
      </c>
      <c r="AR69" s="384"/>
      <c r="AS69" s="385"/>
      <c r="AT69" s="380"/>
      <c r="AU69" s="425"/>
      <c r="AV69" s="387"/>
      <c r="AW69" s="387"/>
      <c r="AX69" s="388"/>
      <c r="AY69" s="387"/>
      <c r="AZ69" s="389"/>
      <c r="BA69" s="390"/>
      <c r="BB69" s="391"/>
      <c r="BC69" s="392"/>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row>
    <row r="70" spans="1:16249" s="118" customFormat="1" ht="111" customHeight="1" x14ac:dyDescent="0.3">
      <c r="A70" s="474"/>
      <c r="B70" s="477"/>
      <c r="C70" s="64"/>
      <c r="D70" s="64"/>
      <c r="E70" s="477"/>
      <c r="F70" s="480"/>
      <c r="G70" s="124"/>
      <c r="H70" s="256"/>
      <c r="I70" s="483"/>
      <c r="J70" s="253">
        <v>13</v>
      </c>
      <c r="K70" s="125" t="s">
        <v>104</v>
      </c>
      <c r="L70" s="143" t="s">
        <v>151</v>
      </c>
      <c r="M70" s="163" t="s">
        <v>125</v>
      </c>
      <c r="N70" s="163" t="s">
        <v>124</v>
      </c>
      <c r="O70" s="143" t="s">
        <v>155</v>
      </c>
      <c r="P70" s="224">
        <v>0</v>
      </c>
      <c r="Q70" s="130" t="s">
        <v>71</v>
      </c>
      <c r="R70" s="251">
        <v>0.3</v>
      </c>
      <c r="S70" s="224"/>
      <c r="T70" s="251">
        <v>0.3</v>
      </c>
      <c r="U70" s="224">
        <v>1</v>
      </c>
      <c r="V70" s="214" t="s">
        <v>157</v>
      </c>
      <c r="W70" s="146">
        <v>44986</v>
      </c>
      <c r="X70" s="146">
        <v>45291</v>
      </c>
      <c r="Y70" s="162" t="s">
        <v>160</v>
      </c>
      <c r="Z70" s="162" t="s">
        <v>160</v>
      </c>
      <c r="AA70" s="133"/>
      <c r="AB70" s="79"/>
      <c r="AC70" s="78"/>
      <c r="AD70" s="79"/>
      <c r="AE70" s="133">
        <v>0.3</v>
      </c>
      <c r="AF70" s="79"/>
      <c r="AG70" s="78"/>
      <c r="AH70" s="79"/>
      <c r="AI70" s="81"/>
      <c r="AJ70" s="81"/>
      <c r="AK70" s="78"/>
      <c r="AL70" s="79"/>
      <c r="AM70" s="81"/>
      <c r="AN70" s="81"/>
      <c r="AO70" s="78"/>
      <c r="AP70" s="110"/>
      <c r="AQ70" s="279">
        <v>0.3</v>
      </c>
      <c r="AR70" s="117"/>
      <c r="AS70" s="91"/>
      <c r="AT70" s="78"/>
      <c r="AU70" s="84"/>
      <c r="AV70" s="73"/>
      <c r="AW70" s="73"/>
      <c r="AX70" s="72"/>
      <c r="AY70" s="73"/>
      <c r="AZ70" s="66"/>
      <c r="BA70" s="172"/>
      <c r="BB70" s="173"/>
      <c r="BC70" s="348"/>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row>
    <row r="71" spans="1:16249" s="118" customFormat="1" ht="90.75" customHeight="1" x14ac:dyDescent="0.3">
      <c r="A71" s="474"/>
      <c r="B71" s="477"/>
      <c r="C71" s="64"/>
      <c r="D71" s="64"/>
      <c r="E71" s="477"/>
      <c r="F71" s="480"/>
      <c r="G71" s="124"/>
      <c r="H71" s="256"/>
      <c r="I71" s="483"/>
      <c r="J71" s="470">
        <v>14</v>
      </c>
      <c r="K71" s="469" t="s">
        <v>105</v>
      </c>
      <c r="L71" s="143" t="s">
        <v>152</v>
      </c>
      <c r="M71" s="163" t="s">
        <v>125</v>
      </c>
      <c r="N71" s="163" t="s">
        <v>124</v>
      </c>
      <c r="O71" s="143" t="s">
        <v>161</v>
      </c>
      <c r="P71" s="224">
        <v>0</v>
      </c>
      <c r="Q71" s="130" t="s">
        <v>71</v>
      </c>
      <c r="R71" s="251">
        <v>0.3</v>
      </c>
      <c r="S71" s="224"/>
      <c r="T71" s="251">
        <v>0.3</v>
      </c>
      <c r="U71" s="224">
        <v>1</v>
      </c>
      <c r="V71" s="214" t="s">
        <v>158</v>
      </c>
      <c r="W71" s="146">
        <v>45017</v>
      </c>
      <c r="X71" s="146">
        <v>45291</v>
      </c>
      <c r="Y71" s="162" t="s">
        <v>160</v>
      </c>
      <c r="Z71" s="162" t="s">
        <v>160</v>
      </c>
      <c r="AA71" s="133"/>
      <c r="AB71" s="79"/>
      <c r="AC71" s="78"/>
      <c r="AD71" s="79"/>
      <c r="AE71" s="133">
        <v>0.3</v>
      </c>
      <c r="AF71" s="79"/>
      <c r="AG71" s="78"/>
      <c r="AH71" s="79"/>
      <c r="AI71" s="81"/>
      <c r="AJ71" s="81"/>
      <c r="AK71" s="78"/>
      <c r="AL71" s="79"/>
      <c r="AM71" s="81"/>
      <c r="AN71" s="81"/>
      <c r="AO71" s="78"/>
      <c r="AP71" s="110"/>
      <c r="AQ71" s="279">
        <v>0.3</v>
      </c>
      <c r="AR71" s="117"/>
      <c r="AS71" s="91"/>
      <c r="AT71" s="78"/>
      <c r="AU71" s="236"/>
      <c r="AV71" s="158"/>
      <c r="AW71" s="158"/>
      <c r="AX71" s="72"/>
      <c r="AY71" s="73"/>
      <c r="AZ71" s="66"/>
      <c r="BA71" s="172"/>
      <c r="BB71" s="173"/>
      <c r="BC71" s="348"/>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row>
    <row r="72" spans="1:16249" s="118" customFormat="1" ht="61.5" customHeight="1" x14ac:dyDescent="0.3">
      <c r="A72" s="474"/>
      <c r="B72" s="477"/>
      <c r="C72" s="64"/>
      <c r="D72" s="64"/>
      <c r="E72" s="477"/>
      <c r="F72" s="480"/>
      <c r="G72" s="124"/>
      <c r="H72" s="256"/>
      <c r="I72" s="483"/>
      <c r="J72" s="470"/>
      <c r="K72" s="469"/>
      <c r="L72" s="143" t="s">
        <v>153</v>
      </c>
      <c r="M72" s="163" t="s">
        <v>125</v>
      </c>
      <c r="N72" s="163" t="s">
        <v>124</v>
      </c>
      <c r="O72" s="143" t="s">
        <v>153</v>
      </c>
      <c r="P72" s="224">
        <v>0</v>
      </c>
      <c r="Q72" s="130" t="s">
        <v>71</v>
      </c>
      <c r="R72" s="224"/>
      <c r="S72" s="251">
        <v>0.3</v>
      </c>
      <c r="T72" s="251">
        <v>0.3</v>
      </c>
      <c r="U72" s="224">
        <v>1</v>
      </c>
      <c r="V72" s="214" t="s">
        <v>159</v>
      </c>
      <c r="W72" s="146">
        <v>45108</v>
      </c>
      <c r="X72" s="146">
        <v>45291</v>
      </c>
      <c r="Y72" s="162" t="s">
        <v>160</v>
      </c>
      <c r="Z72" s="162" t="s">
        <v>160</v>
      </c>
      <c r="AA72" s="133"/>
      <c r="AB72" s="79"/>
      <c r="AC72" s="78"/>
      <c r="AD72" s="79"/>
      <c r="AE72" s="133"/>
      <c r="AF72" s="79"/>
      <c r="AG72" s="78"/>
      <c r="AH72" s="79"/>
      <c r="AI72" s="81"/>
      <c r="AJ72" s="81"/>
      <c r="AK72" s="78"/>
      <c r="AL72" s="79"/>
      <c r="AM72" s="133">
        <v>0.3</v>
      </c>
      <c r="AN72" s="81"/>
      <c r="AO72" s="78"/>
      <c r="AP72" s="110"/>
      <c r="AQ72" s="279">
        <v>0.3</v>
      </c>
      <c r="AR72" s="117"/>
      <c r="AS72" s="91"/>
      <c r="AT72" s="110"/>
      <c r="AU72" s="159"/>
      <c r="AV72" s="160"/>
      <c r="AW72" s="160"/>
      <c r="AX72" s="156"/>
      <c r="AY72" s="73"/>
      <c r="AZ72" s="66"/>
      <c r="BA72" s="172"/>
      <c r="BB72" s="173"/>
      <c r="BC72" s="348"/>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row>
    <row r="73" spans="1:16249" s="118" customFormat="1" ht="59.25" customHeight="1" x14ac:dyDescent="0.3">
      <c r="A73" s="474"/>
      <c r="B73" s="477"/>
      <c r="C73" s="64"/>
      <c r="D73" s="64"/>
      <c r="E73" s="477"/>
      <c r="F73" s="480"/>
      <c r="G73" s="124"/>
      <c r="H73" s="256"/>
      <c r="I73" s="483"/>
      <c r="J73" s="470">
        <v>15</v>
      </c>
      <c r="K73" s="466" t="s">
        <v>106</v>
      </c>
      <c r="L73" s="144" t="s">
        <v>129</v>
      </c>
      <c r="M73" s="143" t="s">
        <v>125</v>
      </c>
      <c r="N73" s="143" t="s">
        <v>124</v>
      </c>
      <c r="O73" s="143" t="s">
        <v>131</v>
      </c>
      <c r="P73" s="251">
        <v>0</v>
      </c>
      <c r="Q73" s="130" t="s">
        <v>21</v>
      </c>
      <c r="R73" s="251">
        <v>0.5</v>
      </c>
      <c r="S73" s="251">
        <v>1</v>
      </c>
      <c r="T73" s="251">
        <v>1</v>
      </c>
      <c r="U73" s="251">
        <v>1</v>
      </c>
      <c r="V73" s="213" t="s">
        <v>140</v>
      </c>
      <c r="W73" s="146">
        <v>44972</v>
      </c>
      <c r="X73" s="146">
        <v>45291</v>
      </c>
      <c r="Y73" s="162" t="s">
        <v>135</v>
      </c>
      <c r="Z73" s="162" t="s">
        <v>135</v>
      </c>
      <c r="AA73" s="133">
        <v>0.1</v>
      </c>
      <c r="AB73" s="133"/>
      <c r="AC73" s="134"/>
      <c r="AD73" s="133"/>
      <c r="AE73" s="133">
        <v>0.4</v>
      </c>
      <c r="AF73" s="133"/>
      <c r="AG73" s="134"/>
      <c r="AH73" s="133"/>
      <c r="AI73" s="135">
        <v>0.7</v>
      </c>
      <c r="AJ73" s="135"/>
      <c r="AK73" s="134"/>
      <c r="AL73" s="133"/>
      <c r="AM73" s="133">
        <v>1</v>
      </c>
      <c r="AN73" s="81"/>
      <c r="AO73" s="78"/>
      <c r="AP73" s="110"/>
      <c r="AQ73" s="279">
        <v>1</v>
      </c>
      <c r="AR73" s="117"/>
      <c r="AS73" s="91"/>
      <c r="AT73" s="110"/>
      <c r="AU73" s="237"/>
      <c r="AV73" s="247">
        <v>430710400</v>
      </c>
      <c r="AW73" s="228" t="s">
        <v>146</v>
      </c>
      <c r="AX73" s="156"/>
      <c r="AY73" s="73"/>
      <c r="AZ73" s="66"/>
      <c r="BA73" s="172"/>
      <c r="BB73" s="173"/>
      <c r="BC73" s="348"/>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row>
    <row r="74" spans="1:16249" s="1" customFormat="1" ht="42" customHeight="1" x14ac:dyDescent="0.3">
      <c r="A74" s="474"/>
      <c r="B74" s="477"/>
      <c r="C74" s="60"/>
      <c r="D74" s="65"/>
      <c r="E74" s="477"/>
      <c r="F74" s="480"/>
      <c r="G74" s="123"/>
      <c r="H74" s="257"/>
      <c r="I74" s="483"/>
      <c r="J74" s="470"/>
      <c r="K74" s="466"/>
      <c r="L74" s="145" t="s">
        <v>129</v>
      </c>
      <c r="M74" s="143" t="s">
        <v>125</v>
      </c>
      <c r="N74" s="143" t="s">
        <v>124</v>
      </c>
      <c r="O74" s="143" t="s">
        <v>132</v>
      </c>
      <c r="P74" s="251">
        <v>0</v>
      </c>
      <c r="Q74" s="130" t="s">
        <v>21</v>
      </c>
      <c r="R74" s="307">
        <v>0.45</v>
      </c>
      <c r="S74" s="307">
        <v>1</v>
      </c>
      <c r="T74" s="307">
        <v>1</v>
      </c>
      <c r="U74" s="307">
        <v>1</v>
      </c>
      <c r="V74" s="214" t="s">
        <v>141</v>
      </c>
      <c r="W74" s="146">
        <v>44972</v>
      </c>
      <c r="X74" s="146">
        <v>45291</v>
      </c>
      <c r="Y74" s="130" t="s">
        <v>135</v>
      </c>
      <c r="Z74" s="130" t="s">
        <v>135</v>
      </c>
      <c r="AA74" s="151">
        <v>0.1</v>
      </c>
      <c r="AB74" s="152"/>
      <c r="AC74" s="147"/>
      <c r="AD74" s="148"/>
      <c r="AE74" s="153">
        <v>0.35</v>
      </c>
      <c r="AF74" s="155"/>
      <c r="AG74" s="147"/>
      <c r="AH74" s="148"/>
      <c r="AI74" s="154">
        <v>0.65</v>
      </c>
      <c r="AJ74" s="149"/>
      <c r="AK74" s="147"/>
      <c r="AL74" s="148"/>
      <c r="AM74" s="151">
        <v>1</v>
      </c>
      <c r="AN74" s="82"/>
      <c r="AO74" s="83"/>
      <c r="AP74" s="111"/>
      <c r="AQ74" s="279">
        <v>1</v>
      </c>
      <c r="AR74" s="115"/>
      <c r="AS74" s="112"/>
      <c r="AT74" s="111"/>
      <c r="AU74" s="237"/>
      <c r="AV74" s="247">
        <v>23760000</v>
      </c>
      <c r="AW74" s="228" t="s">
        <v>147</v>
      </c>
      <c r="AX74" s="157"/>
      <c r="AY74" s="86"/>
      <c r="AZ74" s="87"/>
      <c r="BA74" s="172"/>
      <c r="BB74" s="174"/>
      <c r="BC74" s="348"/>
    </row>
    <row r="75" spans="1:16249" ht="48" customHeight="1" x14ac:dyDescent="0.3">
      <c r="A75" s="474"/>
      <c r="B75" s="477"/>
      <c r="C75" s="62"/>
      <c r="D75" s="64"/>
      <c r="E75" s="477"/>
      <c r="F75" s="480"/>
      <c r="G75" s="122"/>
      <c r="H75" s="255"/>
      <c r="I75" s="483"/>
      <c r="J75" s="470"/>
      <c r="K75" s="466"/>
      <c r="L75" s="144" t="s">
        <v>130</v>
      </c>
      <c r="M75" s="130" t="s">
        <v>124</v>
      </c>
      <c r="N75" s="130" t="s">
        <v>124</v>
      </c>
      <c r="O75" s="130" t="s">
        <v>133</v>
      </c>
      <c r="P75" s="251">
        <v>0</v>
      </c>
      <c r="Q75" s="130" t="s">
        <v>21</v>
      </c>
      <c r="R75" s="251">
        <v>0.5</v>
      </c>
      <c r="S75" s="251">
        <v>1</v>
      </c>
      <c r="T75" s="251">
        <v>1</v>
      </c>
      <c r="U75" s="251">
        <v>1</v>
      </c>
      <c r="V75" s="213" t="s">
        <v>142</v>
      </c>
      <c r="W75" s="146">
        <v>44958</v>
      </c>
      <c r="X75" s="146">
        <v>45291</v>
      </c>
      <c r="Y75" s="130" t="s">
        <v>135</v>
      </c>
      <c r="Z75" s="130" t="s">
        <v>135</v>
      </c>
      <c r="AA75" s="150">
        <v>0.15</v>
      </c>
      <c r="AB75" s="150"/>
      <c r="AC75" s="134"/>
      <c r="AD75" s="133"/>
      <c r="AE75" s="150">
        <v>0.35</v>
      </c>
      <c r="AF75" s="150"/>
      <c r="AG75" s="134"/>
      <c r="AH75" s="133"/>
      <c r="AI75" s="150">
        <v>0.65</v>
      </c>
      <c r="AJ75" s="150"/>
      <c r="AK75" s="134"/>
      <c r="AL75" s="133"/>
      <c r="AM75" s="150">
        <v>1</v>
      </c>
      <c r="AN75" s="80"/>
      <c r="AO75" s="78"/>
      <c r="AP75" s="110"/>
      <c r="AQ75" s="284">
        <v>1</v>
      </c>
      <c r="AR75" s="116"/>
      <c r="AS75" s="91"/>
      <c r="AT75" s="110"/>
      <c r="AU75" s="238">
        <v>536287310</v>
      </c>
      <c r="AV75" s="247">
        <v>576953600</v>
      </c>
      <c r="AW75" s="228" t="s">
        <v>148</v>
      </c>
      <c r="AX75" s="156"/>
      <c r="AY75" s="72"/>
      <c r="AZ75" s="73"/>
      <c r="BA75" s="67"/>
      <c r="BB75" s="74"/>
      <c r="BC75" s="426"/>
    </row>
    <row r="76" spans="1:16249" s="18" customFormat="1" ht="48" customHeight="1" thickBot="1" x14ac:dyDescent="0.35">
      <c r="A76" s="475"/>
      <c r="B76" s="478"/>
      <c r="C76" s="262"/>
      <c r="D76" s="350"/>
      <c r="E76" s="478"/>
      <c r="F76" s="481"/>
      <c r="G76" s="427"/>
      <c r="H76" s="428"/>
      <c r="I76" s="484"/>
      <c r="J76" s="471"/>
      <c r="K76" s="467"/>
      <c r="L76" s="259" t="s">
        <v>130</v>
      </c>
      <c r="M76" s="260" t="s">
        <v>125</v>
      </c>
      <c r="N76" s="260" t="s">
        <v>124</v>
      </c>
      <c r="O76" s="260" t="s">
        <v>134</v>
      </c>
      <c r="P76" s="261">
        <v>0</v>
      </c>
      <c r="Q76" s="260" t="s">
        <v>71</v>
      </c>
      <c r="R76" s="261">
        <v>1</v>
      </c>
      <c r="S76" s="308">
        <v>1</v>
      </c>
      <c r="T76" s="261">
        <v>2</v>
      </c>
      <c r="U76" s="261">
        <v>2</v>
      </c>
      <c r="V76" s="263" t="s">
        <v>143</v>
      </c>
      <c r="W76" s="264">
        <v>44958</v>
      </c>
      <c r="X76" s="264">
        <v>45291</v>
      </c>
      <c r="Y76" s="260" t="s">
        <v>135</v>
      </c>
      <c r="Z76" s="260" t="s">
        <v>135</v>
      </c>
      <c r="AA76" s="429"/>
      <c r="AB76" s="429"/>
      <c r="AC76" s="430"/>
      <c r="AD76" s="430"/>
      <c r="AE76" s="431">
        <v>1</v>
      </c>
      <c r="AF76" s="429"/>
      <c r="AG76" s="432"/>
      <c r="AH76" s="260"/>
      <c r="AI76" s="429"/>
      <c r="AJ76" s="429"/>
      <c r="AK76" s="260"/>
      <c r="AL76" s="260"/>
      <c r="AM76" s="431">
        <v>1</v>
      </c>
      <c r="AN76" s="433"/>
      <c r="AO76" s="398"/>
      <c r="AP76" s="434"/>
      <c r="AQ76" s="435">
        <v>2</v>
      </c>
      <c r="AR76" s="396"/>
      <c r="AS76" s="367"/>
      <c r="AT76" s="364"/>
      <c r="AU76" s="436"/>
      <c r="AV76" s="437">
        <v>16576000</v>
      </c>
      <c r="AW76" s="239" t="s">
        <v>149</v>
      </c>
      <c r="AX76" s="438"/>
      <c r="AY76" s="371"/>
      <c r="AZ76" s="397"/>
      <c r="BA76" s="439"/>
      <c r="BB76" s="440"/>
      <c r="BC76" s="441"/>
    </row>
    <row r="77" spans="1:16249" ht="18.75" thickBot="1" x14ac:dyDescent="0.35">
      <c r="A77" s="443"/>
      <c r="B77" s="444"/>
      <c r="C77" s="445"/>
      <c r="D77" s="446"/>
      <c r="E77" s="446"/>
      <c r="F77" s="446"/>
      <c r="G77" s="445"/>
      <c r="H77" s="445"/>
      <c r="I77" s="445"/>
      <c r="J77" s="447"/>
      <c r="K77" s="448"/>
      <c r="L77" s="445"/>
      <c r="M77" s="449"/>
      <c r="N77" s="447"/>
      <c r="O77" s="450"/>
      <c r="P77" s="450"/>
      <c r="Q77" s="450"/>
      <c r="R77" s="451"/>
      <c r="S77" s="452"/>
      <c r="T77" s="451"/>
      <c r="U77" s="451"/>
      <c r="V77" s="453"/>
      <c r="W77" s="454"/>
      <c r="X77" s="454"/>
      <c r="Y77" s="445"/>
      <c r="Z77" s="445"/>
      <c r="AA77" s="455"/>
      <c r="AB77" s="455"/>
      <c r="AC77" s="455"/>
      <c r="AD77" s="455"/>
      <c r="AE77" s="456"/>
      <c r="AF77" s="456"/>
      <c r="AG77" s="455"/>
      <c r="AH77" s="456"/>
      <c r="AI77" s="456"/>
      <c r="AJ77" s="456"/>
      <c r="AK77" s="455"/>
      <c r="AL77" s="456"/>
      <c r="AM77" s="455"/>
      <c r="AN77" s="455"/>
      <c r="AO77" s="457"/>
      <c r="AP77" s="458"/>
      <c r="AQ77" s="459"/>
      <c r="AR77" s="459"/>
      <c r="AS77" s="460"/>
      <c r="AT77" s="457"/>
      <c r="AU77" s="461"/>
      <c r="AV77" s="461"/>
      <c r="AW77" s="462"/>
      <c r="AX77" s="461"/>
      <c r="AY77" s="461"/>
      <c r="AZ77" s="463"/>
      <c r="BA77" s="464"/>
      <c r="BB77" s="463"/>
      <c r="BC77" s="465"/>
    </row>
    <row r="78" spans="1:16249" ht="21" customHeight="1" x14ac:dyDescent="0.3">
      <c r="A78" s="61"/>
      <c r="B78" s="1"/>
      <c r="C78" s="1"/>
      <c r="D78" s="1"/>
      <c r="E78" s="1"/>
      <c r="F78" s="1"/>
      <c r="G78" s="1"/>
      <c r="H78" s="1"/>
      <c r="I78" s="2"/>
      <c r="J78" s="3"/>
      <c r="K78" s="1"/>
      <c r="L78" s="1"/>
      <c r="M78" s="1"/>
      <c r="N78" s="1"/>
      <c r="O78" s="4"/>
      <c r="P78" s="4"/>
      <c r="Q78" s="4"/>
      <c r="R78" s="4"/>
      <c r="S78" s="4"/>
      <c r="T78" s="4"/>
      <c r="U78" s="5"/>
      <c r="V78" s="4"/>
      <c r="W78" s="6"/>
      <c r="X78" s="6"/>
      <c r="Y78" s="4"/>
      <c r="Z78" s="4"/>
      <c r="AA78" s="7"/>
      <c r="AB78" s="7"/>
      <c r="AC78" s="1"/>
      <c r="AD78" s="1"/>
      <c r="AE78" s="7"/>
      <c r="AF78" s="7"/>
      <c r="AG78" s="1"/>
      <c r="AH78" s="1"/>
      <c r="AI78" s="7"/>
      <c r="AJ78" s="7"/>
      <c r="AK78" s="1"/>
      <c r="AL78" s="1"/>
      <c r="AM78" s="7"/>
      <c r="AN78" s="7"/>
      <c r="AO78" s="1"/>
      <c r="AP78" s="19"/>
      <c r="AQ78" s="19"/>
      <c r="AR78" s="19"/>
      <c r="AS78" s="19"/>
      <c r="AT78" s="19"/>
      <c r="AU78" s="442">
        <f t="shared" ref="AU78:BC78" si="1">SUM(AU22:AU77)</f>
        <v>536287310</v>
      </c>
      <c r="AV78" s="442">
        <f t="shared" si="1"/>
        <v>74209204199.998993</v>
      </c>
      <c r="AW78" s="442">
        <f t="shared" si="1"/>
        <v>0</v>
      </c>
      <c r="AX78" s="442">
        <f t="shared" si="1"/>
        <v>19517000000</v>
      </c>
      <c r="AY78" s="442">
        <f t="shared" si="1"/>
        <v>181730116647</v>
      </c>
      <c r="AZ78" s="442">
        <f t="shared" si="1"/>
        <v>0</v>
      </c>
      <c r="BA78" s="442">
        <f t="shared" si="1"/>
        <v>0</v>
      </c>
      <c r="BB78" s="442">
        <f t="shared" si="1"/>
        <v>86876</v>
      </c>
      <c r="BC78" s="442">
        <f t="shared" si="1"/>
        <v>939826.95995000005</v>
      </c>
    </row>
    <row r="79" spans="1:16249" ht="21" customHeight="1" x14ac:dyDescent="0.3">
      <c r="A79" s="1"/>
      <c r="B79" s="1"/>
      <c r="C79" s="1"/>
      <c r="D79" s="1"/>
      <c r="E79" s="1"/>
      <c r="F79" s="1"/>
      <c r="G79" s="1"/>
      <c r="H79" s="1"/>
      <c r="I79" s="2"/>
      <c r="J79" s="3"/>
      <c r="K79" s="1"/>
      <c r="L79" s="1"/>
      <c r="M79" s="1"/>
      <c r="N79" s="1"/>
      <c r="O79" s="4"/>
      <c r="P79" s="4"/>
      <c r="Q79" s="4"/>
      <c r="R79" s="4"/>
      <c r="S79" s="4"/>
      <c r="T79" s="4"/>
      <c r="U79" s="5"/>
      <c r="V79" s="4"/>
      <c r="W79" s="6"/>
      <c r="X79" s="6"/>
      <c r="Y79" s="4"/>
      <c r="Z79" s="4"/>
      <c r="AA79" s="7"/>
      <c r="AB79" s="7"/>
      <c r="AC79" s="1"/>
      <c r="AD79" s="1"/>
      <c r="AE79" s="7"/>
      <c r="AF79" s="7"/>
      <c r="AG79" s="1"/>
      <c r="AH79" s="1"/>
      <c r="AI79" s="7"/>
      <c r="AJ79" s="7"/>
      <c r="AK79" s="1"/>
      <c r="AL79" s="1"/>
      <c r="AM79" s="7"/>
      <c r="AN79" s="7"/>
      <c r="AO79" s="1"/>
      <c r="AP79" s="19"/>
      <c r="AQ79" s="19"/>
      <c r="AR79" s="19"/>
      <c r="AS79" s="19"/>
      <c r="AT79" s="19"/>
      <c r="AU79" s="72"/>
      <c r="AV79" s="72"/>
      <c r="AW79" s="72"/>
      <c r="AX79" s="72"/>
      <c r="AY79" s="72"/>
      <c r="AZ79" s="88"/>
      <c r="BA79" s="20"/>
      <c r="BB79" s="68"/>
      <c r="BC79" s="72"/>
    </row>
    <row r="80" spans="1:16249" ht="31.7" customHeight="1" x14ac:dyDescent="0.3">
      <c r="A80" s="1"/>
      <c r="B80" s="1"/>
      <c r="C80" s="1"/>
      <c r="D80" s="1"/>
      <c r="E80" s="1"/>
      <c r="F80" s="1"/>
      <c r="G80" s="1"/>
      <c r="H80" s="1"/>
      <c r="I80" s="2"/>
      <c r="J80" s="3"/>
      <c r="K80" s="1"/>
      <c r="L80" s="1"/>
      <c r="M80" s="1"/>
      <c r="N80" s="1"/>
      <c r="O80" s="4"/>
      <c r="P80" s="4"/>
      <c r="Q80" s="4"/>
      <c r="R80" s="4"/>
      <c r="S80" s="4"/>
      <c r="T80" s="4"/>
      <c r="U80" s="5"/>
      <c r="V80" s="4"/>
      <c r="W80" s="6"/>
      <c r="X80" s="6"/>
      <c r="Y80" s="4"/>
      <c r="Z80" s="4"/>
      <c r="AA80" s="7"/>
      <c r="AB80" s="7"/>
      <c r="AC80" s="1"/>
      <c r="AD80" s="1"/>
      <c r="AE80" s="7"/>
      <c r="AF80" s="7"/>
      <c r="AG80" s="1"/>
      <c r="AH80" s="1"/>
      <c r="AI80" s="7"/>
      <c r="AJ80" s="7"/>
      <c r="AK80" s="1"/>
      <c r="AL80" s="1"/>
      <c r="AM80" s="7"/>
      <c r="AN80" s="7"/>
      <c r="AO80" s="1"/>
      <c r="AP80" s="19"/>
      <c r="AQ80" s="19"/>
      <c r="AR80" s="19"/>
      <c r="AS80" s="19"/>
      <c r="AT80" s="19"/>
      <c r="AU80" s="72"/>
      <c r="AV80" s="72"/>
      <c r="AW80" s="72"/>
      <c r="AX80" s="72"/>
      <c r="AY80" s="72"/>
      <c r="AZ80" s="88"/>
      <c r="BA80" s="20"/>
      <c r="BB80" s="68"/>
      <c r="BC80" s="72"/>
    </row>
    <row r="81" spans="1:55" ht="25.7" customHeight="1" thickBot="1" x14ac:dyDescent="0.35">
      <c r="A81" s="1"/>
      <c r="B81" s="1"/>
      <c r="C81" s="1"/>
      <c r="D81" s="1"/>
      <c r="E81" s="1"/>
      <c r="F81" s="1"/>
      <c r="G81" s="1"/>
      <c r="H81" s="1"/>
      <c r="I81" s="2"/>
      <c r="J81" s="3"/>
      <c r="K81" s="1"/>
      <c r="L81" s="1"/>
      <c r="M81" s="1"/>
      <c r="N81" s="1"/>
      <c r="O81" s="4"/>
      <c r="P81" s="4"/>
      <c r="Q81" s="4"/>
      <c r="R81" s="4"/>
      <c r="S81" s="4"/>
      <c r="T81" s="4"/>
      <c r="U81" s="5"/>
      <c r="V81" s="4"/>
      <c r="W81" s="6"/>
      <c r="X81" s="6"/>
      <c r="Y81" s="4"/>
      <c r="Z81" s="4"/>
      <c r="AA81" s="7"/>
      <c r="AB81" s="7"/>
      <c r="AC81" s="1"/>
      <c r="AD81" s="1"/>
      <c r="AE81" s="7"/>
      <c r="AF81" s="7"/>
      <c r="AG81" s="1"/>
      <c r="AH81" s="1"/>
      <c r="AI81" s="7"/>
      <c r="AJ81" s="7"/>
      <c r="AK81" s="1"/>
      <c r="AL81" s="1"/>
      <c r="AM81" s="7"/>
      <c r="AN81" s="7"/>
      <c r="AO81" s="1"/>
      <c r="AP81" s="19"/>
      <c r="AQ81" s="19"/>
      <c r="AR81" s="19"/>
      <c r="AS81" s="19"/>
      <c r="AT81" s="19"/>
      <c r="AU81" s="72"/>
      <c r="AV81" s="72"/>
      <c r="AW81" s="72"/>
      <c r="AX81" s="72"/>
      <c r="AY81" s="72"/>
      <c r="AZ81" s="88"/>
      <c r="BA81" s="20"/>
      <c r="BB81" s="68"/>
      <c r="BC81" s="72"/>
    </row>
    <row r="82" spans="1:55" ht="27" customHeight="1" thickBot="1" x14ac:dyDescent="0.35">
      <c r="A82" s="1"/>
      <c r="B82" s="1"/>
      <c r="C82" s="1"/>
      <c r="D82" s="1"/>
      <c r="E82" s="1"/>
      <c r="F82" s="1"/>
      <c r="G82" s="1"/>
      <c r="H82" s="1"/>
      <c r="I82" s="2"/>
      <c r="J82" s="3"/>
      <c r="K82" s="1"/>
      <c r="L82" s="1"/>
      <c r="M82" s="1"/>
      <c r="N82" s="1"/>
      <c r="O82" s="4"/>
      <c r="P82" s="4"/>
      <c r="Q82" s="4"/>
      <c r="R82" s="4"/>
      <c r="S82" s="4"/>
      <c r="T82" s="4"/>
      <c r="U82" s="5"/>
      <c r="V82" s="4"/>
      <c r="W82" s="6"/>
      <c r="X82" s="6"/>
      <c r="Y82" s="4"/>
      <c r="Z82" s="4"/>
      <c r="AA82" s="7"/>
      <c r="AB82" s="7"/>
      <c r="AC82" s="1"/>
      <c r="AD82" s="1"/>
      <c r="AE82" s="7"/>
      <c r="AF82" s="7"/>
      <c r="AG82" s="1"/>
      <c r="AH82" s="1"/>
      <c r="AI82" s="7"/>
      <c r="AJ82" s="7"/>
      <c r="AK82" s="1"/>
      <c r="AL82" s="1"/>
      <c r="AM82" s="7"/>
      <c r="AN82" s="7"/>
      <c r="AO82" s="1"/>
      <c r="AQ82" s="597"/>
      <c r="AR82" s="598"/>
      <c r="AS82" s="598"/>
      <c r="AT82" s="599"/>
      <c r="AU82" s="285">
        <f>SUM(AU78:AU81)</f>
        <v>536287310</v>
      </c>
      <c r="AV82" s="285">
        <f>SUM(AV78:AV81)</f>
        <v>74209204199.998993</v>
      </c>
      <c r="AW82" s="285">
        <f>SUM(AW78:AW81)</f>
        <v>0</v>
      </c>
      <c r="AX82" s="285">
        <f>SUM(AX78:AX81)</f>
        <v>19517000000</v>
      </c>
      <c r="AY82" s="285">
        <f>SUM(AY78:AY81)</f>
        <v>181730116647</v>
      </c>
      <c r="BB82" s="69">
        <f>SUM(BB78:BB81)</f>
        <v>86876</v>
      </c>
      <c r="BC82" s="69">
        <f>SUM(BC78:BC81)</f>
        <v>939826.95995000005</v>
      </c>
    </row>
    <row r="83" spans="1:55" ht="30.6" customHeight="1" thickBot="1" x14ac:dyDescent="0.35">
      <c r="A83" s="1"/>
      <c r="B83" s="1"/>
      <c r="C83" s="1"/>
      <c r="D83" s="1"/>
      <c r="E83" s="1"/>
      <c r="F83" s="1"/>
      <c r="G83" s="1"/>
      <c r="H83" s="1"/>
      <c r="I83" s="2"/>
      <c r="J83" s="3"/>
      <c r="K83" s="1"/>
      <c r="L83" s="1"/>
      <c r="M83" s="1"/>
      <c r="N83" s="1"/>
      <c r="O83" s="4"/>
      <c r="P83" s="4"/>
      <c r="Q83" s="4"/>
      <c r="R83" s="4"/>
      <c r="S83" s="4"/>
      <c r="T83" s="4"/>
      <c r="U83" s="5"/>
      <c r="V83" s="4"/>
      <c r="W83" s="6"/>
      <c r="X83" s="6"/>
      <c r="Y83" s="4"/>
      <c r="Z83" s="4"/>
      <c r="AA83" s="7"/>
      <c r="AB83" s="7"/>
      <c r="AC83" s="1"/>
      <c r="AD83" s="1"/>
      <c r="AE83" s="7"/>
      <c r="AF83" s="7"/>
      <c r="AG83" s="1"/>
      <c r="AH83" s="1"/>
      <c r="AI83" s="7"/>
      <c r="AJ83" s="7"/>
      <c r="AK83" s="1"/>
      <c r="AL83" s="1"/>
      <c r="AM83" s="7"/>
      <c r="AN83" s="7"/>
      <c r="AO83" s="1"/>
      <c r="AQ83" s="597"/>
      <c r="AR83" s="598"/>
      <c r="AS83" s="598"/>
      <c r="AT83" s="599"/>
      <c r="AU83" s="591">
        <f>+AU82+AV82</f>
        <v>74745491509.998993</v>
      </c>
      <c r="AV83" s="592"/>
      <c r="AW83" s="58">
        <f>SUM(AW79:AW82)</f>
        <v>0</v>
      </c>
      <c r="AX83" s="591">
        <f>+AX82+AY82</f>
        <v>201247116647</v>
      </c>
      <c r="AY83" s="592"/>
      <c r="BB83" s="591"/>
      <c r="BC83" s="592"/>
    </row>
    <row r="84" spans="1:55" x14ac:dyDescent="0.3">
      <c r="A84" s="1"/>
      <c r="B84" s="1"/>
      <c r="C84" s="1"/>
      <c r="D84" s="1"/>
      <c r="E84" s="1"/>
      <c r="F84" s="1"/>
      <c r="G84" s="1"/>
      <c r="H84" s="1"/>
      <c r="I84" s="2"/>
      <c r="J84" s="3"/>
      <c r="K84" s="1"/>
      <c r="L84" s="1"/>
      <c r="M84" s="1"/>
      <c r="N84" s="1"/>
      <c r="O84" s="4"/>
      <c r="P84" s="4"/>
      <c r="Q84" s="4"/>
      <c r="R84" s="4"/>
      <c r="S84" s="4"/>
      <c r="T84" s="4"/>
      <c r="U84" s="5"/>
      <c r="V84" s="4"/>
      <c r="W84" s="6"/>
      <c r="X84" s="6"/>
      <c r="Y84" s="4"/>
      <c r="Z84" s="4"/>
      <c r="AA84" s="7"/>
      <c r="AB84" s="7"/>
      <c r="AC84" s="1"/>
      <c r="AD84" s="1"/>
      <c r="AE84" s="7"/>
      <c r="AF84" s="7"/>
      <c r="AG84" s="1"/>
      <c r="AH84" s="1"/>
      <c r="AI84" s="7"/>
      <c r="AJ84" s="7"/>
      <c r="AK84" s="1"/>
      <c r="AL84" s="1"/>
      <c r="AM84" s="7"/>
      <c r="AN84" s="7"/>
      <c r="AO84" s="1"/>
      <c r="AP84" s="1"/>
      <c r="AQ84" s="5"/>
      <c r="AR84" s="5"/>
      <c r="AS84" s="1"/>
      <c r="AT84" s="1"/>
      <c r="AU84" s="8"/>
      <c r="AV84" s="8"/>
      <c r="AW84" s="1"/>
      <c r="AX84" s="1"/>
      <c r="AY84" s="1"/>
      <c r="BB84" s="1"/>
      <c r="BC84" s="1"/>
    </row>
    <row r="85" spans="1:55" x14ac:dyDescent="0.3">
      <c r="A85" s="1"/>
      <c r="B85" s="1"/>
      <c r="C85" s="1"/>
      <c r="D85" s="1"/>
      <c r="E85" s="1"/>
      <c r="F85" s="1"/>
      <c r="G85" s="1"/>
      <c r="H85" s="1"/>
      <c r="I85" s="2"/>
      <c r="J85" s="3"/>
      <c r="K85" s="1"/>
      <c r="L85" s="1"/>
      <c r="M85" s="1"/>
      <c r="N85" s="1"/>
      <c r="O85" s="4"/>
      <c r="P85" s="4"/>
      <c r="Q85" s="4"/>
      <c r="R85" s="4"/>
      <c r="S85" s="4"/>
      <c r="T85" s="4"/>
      <c r="U85" s="5"/>
      <c r="V85" s="4"/>
      <c r="W85" s="6"/>
      <c r="X85" s="6"/>
      <c r="Y85" s="4"/>
      <c r="Z85" s="4"/>
      <c r="AA85" s="7"/>
      <c r="AB85" s="7"/>
      <c r="AC85" s="1"/>
      <c r="AD85" s="1"/>
      <c r="AE85" s="7"/>
      <c r="AF85" s="7"/>
      <c r="AG85" s="1"/>
      <c r="AH85" s="1"/>
      <c r="AI85" s="7"/>
      <c r="AJ85" s="7"/>
      <c r="AK85" s="1"/>
      <c r="AL85" s="1"/>
      <c r="AM85" s="7"/>
      <c r="AN85" s="7"/>
      <c r="AO85" s="1"/>
      <c r="AP85" s="1"/>
      <c r="AQ85" s="5"/>
      <c r="AR85" s="5"/>
      <c r="AS85" s="1"/>
      <c r="AT85" s="1"/>
      <c r="AU85" s="8"/>
      <c r="AV85" s="8"/>
      <c r="AW85" s="1"/>
      <c r="AX85" s="1"/>
      <c r="AY85" s="1"/>
      <c r="BB85" s="1"/>
      <c r="BC85" s="1"/>
    </row>
  </sheetData>
  <sheetProtection algorithmName="SHA-512" hashValue="605tcDcywIfx36rWaSyEF+ErhAYcmLuLipVCKM+qapIViV+04yk//+AoSwgznkwj29fiOeFnQgK8nzfNnVgi5w==" saltValue="5Bja8k8I07Cc6IT8YE+b9Q==" spinCount="100000" sheet="1" objects="1" scenarios="1" autoFilter="0"/>
  <autoFilter ref="A21:WZY76" xr:uid="{00000000-0001-0000-0000-000000000000}">
    <filterColumn colId="2" showButton="0"/>
  </autoFilter>
  <mergeCells count="130">
    <mergeCell ref="L66:L67"/>
    <mergeCell ref="J35:J37"/>
    <mergeCell ref="F22:F44"/>
    <mergeCell ref="E22:E44"/>
    <mergeCell ref="B22:B44"/>
    <mergeCell ref="B62:B68"/>
    <mergeCell ref="E62:E68"/>
    <mergeCell ref="F62:F68"/>
    <mergeCell ref="A38:A44"/>
    <mergeCell ref="I22:I44"/>
    <mergeCell ref="I45:I61"/>
    <mergeCell ref="I62:I68"/>
    <mergeCell ref="L35:L36"/>
    <mergeCell ref="B45:B61"/>
    <mergeCell ref="A45:A61"/>
    <mergeCell ref="E45:E61"/>
    <mergeCell ref="F45:F61"/>
    <mergeCell ref="K22:K30"/>
    <mergeCell ref="J22:J30"/>
    <mergeCell ref="L31:L32"/>
    <mergeCell ref="L33:L34"/>
    <mergeCell ref="J58:J59"/>
    <mergeCell ref="K58:K59"/>
    <mergeCell ref="J60:J61"/>
    <mergeCell ref="X20:X21"/>
    <mergeCell ref="AX83:AY83"/>
    <mergeCell ref="BB83:BC83"/>
    <mergeCell ref="AX20:BA20"/>
    <mergeCell ref="BB20:BC20"/>
    <mergeCell ref="AU20:AW20"/>
    <mergeCell ref="AA20:AD20"/>
    <mergeCell ref="AE20:AH20"/>
    <mergeCell ref="AI20:AL20"/>
    <mergeCell ref="AM20:AP20"/>
    <mergeCell ref="AQ20:AT20"/>
    <mergeCell ref="AQ83:AT83"/>
    <mergeCell ref="AU83:AV83"/>
    <mergeCell ref="AQ82:AT82"/>
    <mergeCell ref="AY40:AY41"/>
    <mergeCell ref="AZ40:AZ41"/>
    <mergeCell ref="AX26:AX30"/>
    <mergeCell ref="AW26:AW30"/>
    <mergeCell ref="AZ26:AZ30"/>
    <mergeCell ref="AX62:AX68"/>
    <mergeCell ref="AZ62:AZ68"/>
    <mergeCell ref="BA40:BA41"/>
    <mergeCell ref="L19:L21"/>
    <mergeCell ref="M19:M21"/>
    <mergeCell ref="N19:N21"/>
    <mergeCell ref="O19:O21"/>
    <mergeCell ref="Q19:Q21"/>
    <mergeCell ref="R19:T20"/>
    <mergeCell ref="U19:U21"/>
    <mergeCell ref="V19:V21"/>
    <mergeCell ref="W20:W21"/>
    <mergeCell ref="K60:K61"/>
    <mergeCell ref="K31:K34"/>
    <mergeCell ref="K35:K37"/>
    <mergeCell ref="AW22:AW25"/>
    <mergeCell ref="AX22:AX25"/>
    <mergeCell ref="AZ22:AZ25"/>
    <mergeCell ref="J45:J52"/>
    <mergeCell ref="K45:K52"/>
    <mergeCell ref="J53:J55"/>
    <mergeCell ref="K53:K55"/>
    <mergeCell ref="K56:K57"/>
    <mergeCell ref="J38:J44"/>
    <mergeCell ref="J56:J57"/>
    <mergeCell ref="J31:J34"/>
    <mergeCell ref="AV26:AV30"/>
    <mergeCell ref="L26:L30"/>
    <mergeCell ref="L22:L25"/>
    <mergeCell ref="AV22:AV25"/>
    <mergeCell ref="K38:K40"/>
    <mergeCell ref="K41:K44"/>
    <mergeCell ref="O18:BC18"/>
    <mergeCell ref="A18:N18"/>
    <mergeCell ref="I19:I21"/>
    <mergeCell ref="AU19:BC19"/>
    <mergeCell ref="W19:X19"/>
    <mergeCell ref="W5:X13"/>
    <mergeCell ref="C7:D7"/>
    <mergeCell ref="G7:Q7"/>
    <mergeCell ref="C8:D8"/>
    <mergeCell ref="G8:Q8"/>
    <mergeCell ref="C9:D9"/>
    <mergeCell ref="G9:Q9"/>
    <mergeCell ref="P19:P21"/>
    <mergeCell ref="Y19:Z20"/>
    <mergeCell ref="A19:A21"/>
    <mergeCell ref="B19:B21"/>
    <mergeCell ref="C19:D20"/>
    <mergeCell ref="G19:G21"/>
    <mergeCell ref="H19:H21"/>
    <mergeCell ref="C21:D21"/>
    <mergeCell ref="E19:E21"/>
    <mergeCell ref="F19:F21"/>
    <mergeCell ref="AA19:AT19"/>
    <mergeCell ref="J19:K20"/>
    <mergeCell ref="T1:V3"/>
    <mergeCell ref="S7:U7"/>
    <mergeCell ref="S8:U8"/>
    <mergeCell ref="S9:U9"/>
    <mergeCell ref="S10:U10"/>
    <mergeCell ref="C11:D11"/>
    <mergeCell ref="G11:Q11"/>
    <mergeCell ref="C12:D12"/>
    <mergeCell ref="G12:Q12"/>
    <mergeCell ref="C10:D10"/>
    <mergeCell ref="G10:Q10"/>
    <mergeCell ref="A1:G3"/>
    <mergeCell ref="H1:S1"/>
    <mergeCell ref="H2:S2"/>
    <mergeCell ref="H3:K3"/>
    <mergeCell ref="L3:N3"/>
    <mergeCell ref="Q3:S3"/>
    <mergeCell ref="O3:P3"/>
    <mergeCell ref="K73:K76"/>
    <mergeCell ref="K62:K63"/>
    <mergeCell ref="J64:J68"/>
    <mergeCell ref="K64:K68"/>
    <mergeCell ref="J71:J72"/>
    <mergeCell ref="K71:K72"/>
    <mergeCell ref="A69:A76"/>
    <mergeCell ref="B69:B76"/>
    <mergeCell ref="E69:E76"/>
    <mergeCell ref="F69:F76"/>
    <mergeCell ref="I69:I76"/>
    <mergeCell ref="J62:J63"/>
    <mergeCell ref="J73:J76"/>
  </mergeCells>
  <dataValidations count="3">
    <dataValidation allowBlank="1" showInputMessage="1" showErrorMessage="1" prompt="La meta se define en número o porcentaje. Y describir a que hace referencia. Ejemplo: 16 proyectos, 6 puntos, 100% de solicitudes atendidas." sqref="V40:V41" xr:uid="{3DAF4E06-3B4C-434B-8E8E-6837AE55707D}"/>
    <dataValidation type="list" allowBlank="1" showInputMessage="1" showErrorMessage="1" sqref="Q38:Q44" xr:uid="{5C825D97-61DC-44E5-BAD4-1071E2935547}">
      <formula1>$B$48:$B$52</formula1>
    </dataValidation>
    <dataValidation type="list" allowBlank="1" showInputMessage="1" showErrorMessage="1" sqref="Q69:Q72" xr:uid="{6A457CD0-75B0-43F8-99B5-1F7591E7373D}">
      <formula1>$B$51:$B$54</formula1>
    </dataValidation>
  </dataValidations>
  <printOptions horizontalCentered="1"/>
  <pageMargins left="0.23622047244094491" right="0.23622047244094491" top="0.55118110236220474" bottom="0.98425196850393704" header="0.31496062992125984" footer="0.19685039370078741"/>
  <pageSetup paperSize="7" scale="32" fitToHeight="4" orientation="landscape" r:id="rId1"/>
  <headerFooter>
    <oddFooter>&amp;C
FM-PS-DE-04.V4 Plan de Acción Institucional
Publicado:  30-08-2023&amp;R&amp;G</oddFooter>
  </headerFooter>
  <rowBreaks count="3" manualBreakCount="3">
    <brk id="29" max="54" man="1"/>
    <brk id="40" max="16383" man="1"/>
    <brk id="67" max="16383" man="1"/>
  </rowBreaks>
  <colBreaks count="1" manualBreakCount="1">
    <brk id="24" max="82" man="1"/>
  </col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9"/>
  <sheetViews>
    <sheetView showGridLines="0" workbookViewId="0">
      <selection activeCell="A28" sqref="A28"/>
    </sheetView>
  </sheetViews>
  <sheetFormatPr baseColWidth="10" defaultColWidth="11.42578125" defaultRowHeight="15" x14ac:dyDescent="0.25"/>
  <cols>
    <col min="1" max="1" width="26" customWidth="1"/>
    <col min="2" max="2" width="24" customWidth="1"/>
    <col min="3" max="3" width="23.140625" customWidth="1"/>
    <col min="4" max="4" width="37.42578125" customWidth="1"/>
    <col min="5" max="5" width="18.42578125" customWidth="1"/>
    <col min="6" max="6" width="30.5703125" customWidth="1"/>
  </cols>
  <sheetData>
    <row r="1" spans="1:6" ht="15.75" x14ac:dyDescent="0.25">
      <c r="A1" s="652"/>
      <c r="B1" s="655" t="s">
        <v>0</v>
      </c>
      <c r="C1" s="656"/>
      <c r="D1" s="656"/>
      <c r="E1" s="657"/>
      <c r="F1" s="658"/>
    </row>
    <row r="2" spans="1:6" ht="16.5" customHeight="1" x14ac:dyDescent="0.25">
      <c r="A2" s="653"/>
      <c r="B2" s="660" t="s">
        <v>1</v>
      </c>
      <c r="C2" s="661"/>
      <c r="D2" s="661"/>
      <c r="E2" s="662"/>
      <c r="F2" s="658"/>
    </row>
    <row r="3" spans="1:6" ht="24" customHeight="1" thickBot="1" x14ac:dyDescent="0.3">
      <c r="A3" s="654"/>
      <c r="B3" s="28" t="s">
        <v>2</v>
      </c>
      <c r="C3" s="48" t="s">
        <v>3</v>
      </c>
      <c r="D3" s="48" t="s">
        <v>4</v>
      </c>
      <c r="E3" s="49" t="s">
        <v>107</v>
      </c>
      <c r="F3" s="659"/>
    </row>
    <row r="4" spans="1:6" ht="15.75" thickTop="1" x14ac:dyDescent="0.25">
      <c r="A4" s="50"/>
      <c r="B4" s="50"/>
      <c r="C4" s="50"/>
      <c r="D4" s="50"/>
      <c r="E4" s="50"/>
      <c r="F4" s="50"/>
    </row>
    <row r="5" spans="1:6" ht="18.75" customHeight="1" thickBot="1" x14ac:dyDescent="0.3">
      <c r="A5" s="663" t="s">
        <v>108</v>
      </c>
      <c r="B5" s="664"/>
      <c r="C5" s="664"/>
      <c r="D5" s="664"/>
      <c r="E5" s="664"/>
      <c r="F5" s="664"/>
    </row>
    <row r="6" spans="1:6" ht="38.25" customHeight="1" thickBot="1" x14ac:dyDescent="0.3">
      <c r="A6" s="95" t="s">
        <v>109</v>
      </c>
      <c r="B6" s="649" t="s">
        <v>110</v>
      </c>
      <c r="C6" s="650"/>
      <c r="D6" s="651"/>
      <c r="E6" s="95" t="s">
        <v>111</v>
      </c>
      <c r="F6" s="96" t="s">
        <v>112</v>
      </c>
    </row>
    <row r="7" spans="1:6" ht="15.75" x14ac:dyDescent="0.25">
      <c r="A7" s="56">
        <v>44953</v>
      </c>
      <c r="B7" s="643" t="s">
        <v>113</v>
      </c>
      <c r="C7" s="644"/>
      <c r="D7" s="645"/>
      <c r="E7" s="57">
        <v>1</v>
      </c>
      <c r="F7" s="56">
        <v>44957</v>
      </c>
    </row>
    <row r="8" spans="1:6" ht="93" customHeight="1" x14ac:dyDescent="0.25">
      <c r="A8" s="56">
        <v>45230</v>
      </c>
      <c r="B8" s="646" t="s">
        <v>298</v>
      </c>
      <c r="C8" s="647"/>
      <c r="D8" s="648"/>
      <c r="E8" s="57">
        <v>2</v>
      </c>
      <c r="F8" s="56">
        <v>45237</v>
      </c>
    </row>
    <row r="9" spans="1:6" ht="18" x14ac:dyDescent="0.25">
      <c r="A9" s="52"/>
      <c r="B9" s="640"/>
      <c r="C9" s="641"/>
      <c r="D9" s="642"/>
      <c r="E9" s="53"/>
      <c r="F9" s="53"/>
    </row>
    <row r="10" spans="1:6" ht="18" x14ac:dyDescent="0.25">
      <c r="A10" s="52"/>
      <c r="B10" s="640"/>
      <c r="C10" s="641"/>
      <c r="D10" s="642"/>
      <c r="E10" s="53"/>
      <c r="F10" s="53"/>
    </row>
    <row r="11" spans="1:6" ht="18" x14ac:dyDescent="0.25">
      <c r="A11" s="52"/>
      <c r="B11" s="640"/>
      <c r="C11" s="641"/>
      <c r="D11" s="642"/>
      <c r="E11" s="54"/>
      <c r="F11" s="54"/>
    </row>
    <row r="12" spans="1:6" ht="18" x14ac:dyDescent="0.25">
      <c r="A12" s="52"/>
      <c r="B12" s="640"/>
      <c r="C12" s="641"/>
      <c r="D12" s="642"/>
      <c r="E12" s="54"/>
      <c r="F12" s="54"/>
    </row>
    <row r="13" spans="1:6" ht="18" x14ac:dyDescent="0.25">
      <c r="A13" s="52"/>
      <c r="B13" s="640"/>
      <c r="C13" s="641"/>
      <c r="D13" s="642"/>
      <c r="E13" s="54"/>
      <c r="F13" s="54"/>
    </row>
    <row r="14" spans="1:6" ht="18" x14ac:dyDescent="0.25">
      <c r="A14" s="52"/>
      <c r="B14" s="640"/>
      <c r="C14" s="641"/>
      <c r="D14" s="642"/>
      <c r="E14" s="54"/>
      <c r="F14" s="54"/>
    </row>
    <row r="15" spans="1:6" ht="18" x14ac:dyDescent="0.25">
      <c r="A15" s="52"/>
      <c r="B15" s="640"/>
      <c r="C15" s="641"/>
      <c r="D15" s="642"/>
      <c r="E15" s="54"/>
      <c r="F15" s="54"/>
    </row>
    <row r="16" spans="1:6" ht="18" x14ac:dyDescent="0.25">
      <c r="A16" s="52"/>
      <c r="B16" s="640"/>
      <c r="C16" s="641"/>
      <c r="D16" s="642"/>
      <c r="E16" s="54"/>
      <c r="F16" s="54"/>
    </row>
    <row r="17" spans="1:6" ht="18" x14ac:dyDescent="0.25">
      <c r="A17" s="52"/>
      <c r="B17" s="640"/>
      <c r="C17" s="641"/>
      <c r="D17" s="642"/>
      <c r="E17" s="54"/>
      <c r="F17" s="54"/>
    </row>
    <row r="18" spans="1:6" ht="18" x14ac:dyDescent="0.25">
      <c r="A18" s="52"/>
      <c r="B18" s="640"/>
      <c r="C18" s="641"/>
      <c r="D18" s="642"/>
      <c r="E18" s="55"/>
      <c r="F18" s="55"/>
    </row>
    <row r="19" spans="1:6" x14ac:dyDescent="0.25">
      <c r="A19" s="51"/>
      <c r="B19" s="51"/>
      <c r="C19" s="51"/>
      <c r="D19" s="51"/>
      <c r="E19" s="51"/>
      <c r="F19" s="51"/>
    </row>
  </sheetData>
  <mergeCells count="18">
    <mergeCell ref="B6:D6"/>
    <mergeCell ref="A1:A3"/>
    <mergeCell ref="B1:E1"/>
    <mergeCell ref="F1:F3"/>
    <mergeCell ref="B2:E2"/>
    <mergeCell ref="A5:F5"/>
    <mergeCell ref="B18:D18"/>
    <mergeCell ref="B7:D7"/>
    <mergeCell ref="B8:D8"/>
    <mergeCell ref="B9:D9"/>
    <mergeCell ref="B10:D10"/>
    <mergeCell ref="B11:D11"/>
    <mergeCell ref="B12:D12"/>
    <mergeCell ref="B13:D13"/>
    <mergeCell ref="B14:D14"/>
    <mergeCell ref="B15:D15"/>
    <mergeCell ref="B16:D16"/>
    <mergeCell ref="B17:D17"/>
  </mergeCells>
  <pageMargins left="0.70866141732283472" right="0.70866141732283472" top="0.74803149606299213" bottom="0.74803149606299213" header="0.31496062992125984" footer="0.31496062992125984"/>
  <pageSetup paperSize="9" orientation="portrait" r:id="rId1"/>
  <headerFooter>
    <oddFooter>&amp;C&amp;"Arial,Normal"&amp;9FM-PS-DE-04.V4
Publicado:  30-08-2023&amp;R&amp;G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PAI 2023</vt:lpstr>
      <vt:lpstr>PAI Control de versiones</vt:lpstr>
      <vt:lpstr>'PAI 2023'!Área_de_impresión</vt:lpstr>
      <vt:lpstr>'PAI 2023'!Títulos_a_imprimir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Gloria Amparo Serna Correa</cp:lastModifiedBy>
  <cp:revision/>
  <cp:lastPrinted>2023-11-07T20:34:53Z</cp:lastPrinted>
  <dcterms:created xsi:type="dcterms:W3CDTF">2022-01-27T00:21:01Z</dcterms:created>
  <dcterms:modified xsi:type="dcterms:W3CDTF">2023-11-08T13:15:35Z</dcterms:modified>
  <cp:category/>
  <cp:contentStatus/>
</cp:coreProperties>
</file>