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ngela.aristizabal.UACT\Desktop\"/>
    </mc:Choice>
  </mc:AlternateContent>
  <xr:revisionPtr revIDLastSave="0" documentId="8_{5F3A2854-78E8-49CC-936E-D2323E9D73F7}" xr6:coauthVersionLast="31" xr6:coauthVersionMax="31" xr10:uidLastSave="{00000000-0000-0000-0000-000000000000}"/>
  <bookViews>
    <workbookView xWindow="0" yWindow="0" windowWidth="38400" windowHeight="11865" xr2:uid="{00000000-000D-0000-FFFF-FFFF00000000}"/>
  </bookViews>
  <sheets>
    <sheet name="Hoja1" sheetId="3" r:id="rId1"/>
    <sheet name="Hoja2" sheetId="4" r:id="rId2"/>
    <sheet name="Listas" sheetId="2" state="hidden" r:id="rId3"/>
  </sheets>
  <externalReferences>
    <externalReference r:id="rId4"/>
  </externalReferences>
  <definedNames>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4" i="3" l="1"/>
  <c r="AA54" i="3"/>
  <c r="AA55" i="3"/>
  <c r="AA56" i="3"/>
  <c r="AA57" i="3"/>
  <c r="AA53" i="3"/>
  <c r="AQ13" i="3" l="1"/>
  <c r="AA13" i="3"/>
  <c r="AQ12" i="3"/>
  <c r="AA12" i="3"/>
  <c r="AQ11" i="3"/>
  <c r="AA11" i="3"/>
  <c r="AQ10" i="3"/>
  <c r="AA10" i="3"/>
  <c r="AA44" i="3" l="1"/>
  <c r="AB44" i="3" s="1"/>
  <c r="AA43" i="3"/>
  <c r="AB43" i="3" s="1"/>
  <c r="AA42" i="3"/>
  <c r="AB42" i="3" s="1"/>
  <c r="AA41" i="3"/>
  <c r="AB41" i="3" s="1"/>
  <c r="AA40" i="3"/>
  <c r="AB40" i="3" s="1"/>
  <c r="AA39" i="3"/>
  <c r="AB39" i="3" s="1"/>
  <c r="AA38" i="3"/>
  <c r="AB38" i="3" s="1"/>
  <c r="AA37" i="3"/>
  <c r="AB37" i="3" s="1"/>
  <c r="AA36" i="3"/>
  <c r="AB36" i="3" s="1"/>
  <c r="AA35" i="3"/>
  <c r="AB35" i="3" s="1"/>
  <c r="AA34" i="3"/>
  <c r="AB34" i="3" s="1"/>
  <c r="AB33" i="3"/>
  <c r="AA32" i="3"/>
  <c r="AB32" i="3" s="1"/>
  <c r="AA31" i="3"/>
  <c r="AB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Gimena Melgarejo Pinzon</author>
  </authors>
  <commentList>
    <comment ref="L42" authorId="0" shapeId="0" xr:uid="{00000000-0006-0000-0000-000001000000}">
      <text>
        <r>
          <rPr>
            <b/>
            <sz val="9"/>
            <color indexed="81"/>
            <rFont val="Tahoma"/>
            <family val="2"/>
          </rPr>
          <t>Gimena Melgarejo Pinzon:</t>
        </r>
        <r>
          <rPr>
            <sz val="9"/>
            <color indexed="81"/>
            <rFont val="Tahoma"/>
            <family val="2"/>
          </rPr>
          <t xml:space="preserve">
cambiar por: Check List estado sede
</t>
        </r>
      </text>
    </comment>
    <comment ref="L43" authorId="0" shapeId="0" xr:uid="{00000000-0006-0000-0000-000002000000}">
      <text>
        <r>
          <rPr>
            <b/>
            <sz val="9"/>
            <color indexed="81"/>
            <rFont val="Tahoma"/>
            <family val="2"/>
          </rPr>
          <t>Gimena Melgarejo Pinzon:</t>
        </r>
        <r>
          <rPr>
            <sz val="9"/>
            <color indexed="81"/>
            <rFont val="Tahoma"/>
            <family val="2"/>
          </rPr>
          <t xml:space="preserve">
cambiar por: Informe de mantenimiento a la sede</t>
        </r>
      </text>
    </comment>
  </commentList>
</comments>
</file>

<file path=xl/sharedStrings.xml><?xml version="1.0" encoding="utf-8"?>
<sst xmlns="http://schemas.openxmlformats.org/spreadsheetml/2006/main" count="338" uniqueCount="255">
  <si>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</si>
  <si>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</si>
  <si>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</si>
  <si>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</si>
  <si>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</si>
  <si>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</si>
  <si>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</si>
  <si>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</si>
  <si>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</si>
  <si>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</si>
  <si>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</si>
  <si>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</si>
  <si>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</si>
  <si>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</si>
  <si>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</si>
  <si>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</si>
  <si>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</si>
  <si>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</si>
  <si>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</si>
  <si>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</si>
  <si>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</si>
  <si>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</si>
  <si>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</si>
  <si>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</si>
  <si>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</si>
  <si>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</si>
  <si>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</si>
  <si>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</si>
  <si>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</si>
  <si>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</si>
  <si>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</si>
  <si>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</si>
  <si>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</si>
  <si>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</si>
  <si>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</si>
  <si>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</si>
  <si>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</si>
  <si>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</si>
  <si>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</si>
  <si>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</si>
  <si>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</si>
  <si>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</si>
  <si>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</si>
  <si>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</si>
  <si>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</si>
  <si>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</si>
  <si>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</si>
  <si>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</si>
  <si>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</si>
  <si>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</si>
  <si>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</si>
  <si>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</si>
  <si>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</si>
  <si>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</si>
  <si>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</si>
  <si>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</si>
  <si>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</si>
  <si>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</si>
  <si>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</si>
  <si>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</si>
  <si>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</si>
  <si>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</si>
  <si>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</si>
  <si>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</si>
  <si>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</si>
  <si>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</si>
  <si>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</si>
  <si>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</si>
  <si>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</si>
  <si>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</si>
  <si>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</si>
  <si>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</si>
  <si>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</si>
  <si>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</si>
  <si>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</si>
  <si>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</si>
  <si>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</si>
  <si>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Realizar las actualizaciones de hardware y software sobre la infraestructura de la ART que posibiliten el desarrollo y funcionamiento de los sistemas de información de la ART</t>
  </si>
  <si>
    <t>Apoyo a la gestión</t>
  </si>
  <si>
    <t>Actualización Software</t>
  </si>
  <si>
    <t>Actualización Hardware</t>
  </si>
  <si>
    <t>Servicios de apoyo a la gestión</t>
  </si>
  <si>
    <t>conectividad y fortalecimiento a la infraestructura</t>
  </si>
  <si>
    <t xml:space="preserve">$                  250.000.000,00 </t>
  </si>
  <si>
    <t xml:space="preserve">$                  500.000.000,00 </t>
  </si>
  <si>
    <t xml:space="preserve">$               2.236.00.000,00 </t>
  </si>
  <si>
    <t xml:space="preserve">Implementacion plan  Bienestar Social laboral </t>
  </si>
  <si>
    <t>Formulacion Plan Institucional de Capacitacion</t>
  </si>
  <si>
    <t>Adopcion del Plan de Capacitacion</t>
  </si>
  <si>
    <t>Ejecucion de  Actividades Plan de Capacitacion</t>
  </si>
  <si>
    <t>Actualizacion Plan de Bienestar Social Laboral e Incentivos</t>
  </si>
  <si>
    <t xml:space="preserve">Ejecucion  y evaluacion de  Actividades de actividades de bienestar </t>
  </si>
  <si>
    <t>Implementacion de 4 actividades Generales de informacion y servicios de bienestar para los funcionarios.</t>
  </si>
  <si>
    <t xml:space="preserve">Seguimiento al COPAS .  </t>
  </si>
  <si>
    <t>Manual del Sistema de Gestion de la seguridad y salud en el trabajo, Actualizado al programa de SST</t>
  </si>
  <si>
    <t>2 sesiones de Pista de Brigadas de Emergencia</t>
  </si>
  <si>
    <t xml:space="preserve">Inspecciones planeadas a sedes de la Entidad y </t>
  </si>
  <si>
    <t xml:space="preserve">Intervención de los riesgos identificados en los diagnósticos de condiciones de salud, de trabajo y matriz de identificación de peligros y riesgos
</t>
  </si>
  <si>
    <t>02/20/2018</t>
  </si>
  <si>
    <t>Documento</t>
  </si>
  <si>
    <t xml:space="preserve">Documento adoptado por las intancias de decision </t>
  </si>
  <si>
    <t xml:space="preserve">contrato suscrito y en ejecucion </t>
  </si>
  <si>
    <t xml:space="preserve">Documento actualizado </t>
  </si>
  <si>
    <t>Actividades documentadas</t>
  </si>
  <si>
    <t xml:space="preserve">actas de reunion </t>
  </si>
  <si>
    <t xml:space="preserve">actas de inspeccion/ compra de botiquines </t>
  </si>
  <si>
    <t>A204. Adquisición de bienes y servicios</t>
  </si>
  <si>
    <t>Documentos de operación</t>
  </si>
  <si>
    <t>Actualizar los documentos de operación del proceso (procedimientos, formatos, plantillas),  acorde con la normatividad vigente y necesidades de la Entidad; de competencia de la Secretaría General.</t>
  </si>
  <si>
    <t>SIGART</t>
  </si>
  <si>
    <t>Realizar socializaciòn de los documentos de operación vigentes, con las diferentes dependencias de la entidad, de competencia de la Secretaría General.</t>
  </si>
  <si>
    <t>Correo electrònico, actas, planillas de registro/asesoria, presentación, tips, circulares.</t>
  </si>
  <si>
    <t xml:space="preserve">Estrategia de  buenas prácticas de la contratación </t>
  </si>
  <si>
    <t xml:space="preserve">Realizar socialización de la normativa vigente, a los diferentes Grupos de Trabajo de la Secretaría General. </t>
  </si>
  <si>
    <t>Implementación y seguimiento a la Gestión Documental de la ART</t>
  </si>
  <si>
    <t>Aprobación AGN, Adopción e implementación de las TRD</t>
  </si>
  <si>
    <t>Realizar cronograma de transferencias documentales</t>
  </si>
  <si>
    <t>Administración de bienes</t>
  </si>
  <si>
    <t>Administración de los bienes devolutivos y de consumo</t>
  </si>
  <si>
    <t>Implementar el nuevo marco normativo de manejo de bienes NIIF en el "Reglamento Operativo para el Manejo y Control Administrativo de  Bienes ART- Versión 3"</t>
  </si>
  <si>
    <t>Toma Fisica inventarios en servicio y en bodega</t>
  </si>
  <si>
    <t>Validación y reajuste de elementos devolutivos en regionales</t>
  </si>
  <si>
    <t>Plan Institucional de Gestión Ambiental - PIGA</t>
  </si>
  <si>
    <t>Medición a los cinco programas establecidos en el PIGA - Herramienta STORM</t>
  </si>
  <si>
    <t>Socialización y 3 sensibilizaciones PIGA</t>
  </si>
  <si>
    <t>Promoción y medición del día sin Carro en Bogotá</t>
  </si>
  <si>
    <t>Estrategia de provisión eficiente de recursos para el funcionamiento de la entidad</t>
  </si>
  <si>
    <t>Verificación de instalaciones de las sedes regionales</t>
  </si>
  <si>
    <t>Mantenimiento y adecuaciones locativas a sedes</t>
  </si>
  <si>
    <t>Servicio de monitoreo de alarma para todas las sedes</t>
  </si>
  <si>
    <t>Respuesta del AGN y/o acto administrativo de adopción, Instructivo</t>
  </si>
  <si>
    <t>Listas de asistencia</t>
  </si>
  <si>
    <t>Cronograma</t>
  </si>
  <si>
    <t>Contrato</t>
  </si>
  <si>
    <t>comprobantes de ingreso y salida de alamacen</t>
  </si>
  <si>
    <t>Reglamento V3</t>
  </si>
  <si>
    <t>Acta - Inventario por funcionario</t>
  </si>
  <si>
    <t>Acta</t>
  </si>
  <si>
    <t>Reportes Herramienta Storm</t>
  </si>
  <si>
    <t>Correos, actas asistencia</t>
  </si>
  <si>
    <t>Correo Comunicaciones</t>
  </si>
  <si>
    <t>Acta de visita</t>
  </si>
  <si>
    <t>Informe Supervisión</t>
  </si>
  <si>
    <t>Sistema de Atención al Ciudadano</t>
  </si>
  <si>
    <t>Desarrollar el Servicio del Canal Telefónico (Contact Center)</t>
  </si>
  <si>
    <t>Implementar Nuevas Tecnologías para la Atención al Ciudadano</t>
  </si>
  <si>
    <t xml:space="preserve">Capacitar a los funcionarios en temas de atención al Ciudadano </t>
  </si>
  <si>
    <t>Medir el grado de Satisfacción de los Ciudadanos</t>
  </si>
  <si>
    <t>Fortalecer el Grupo Interno de Atención al Ciudadano</t>
  </si>
  <si>
    <t>Divulgar estrategia de servicio al Ciudadano RENOVARTE</t>
  </si>
  <si>
    <t>Revisar Trimestralmente los Informes de Gestión elaborados por Servicio al Ciudadano</t>
  </si>
  <si>
    <t>Definir incentivos para los funcionarios que tienen relacionamiento directo con el Ciudadano</t>
  </si>
  <si>
    <t>Orden de Compra CCE / Canales de Atención</t>
  </si>
  <si>
    <t>Aplicación Móvil / Correo electrónico certificado</t>
  </si>
  <si>
    <t>Asistencia y Evaluación Curso</t>
  </si>
  <si>
    <t>Indicador de Satisfacción / Planeación</t>
  </si>
  <si>
    <t>Fondos de Escritorio / Correos Electrónicos / Pop ups</t>
  </si>
  <si>
    <t>Actas de reunión</t>
  </si>
  <si>
    <t>Estrategia de Premiación</t>
  </si>
  <si>
    <t xml:space="preserve">Gestión de ejecución y seguimiento a PAC </t>
  </si>
  <si>
    <t>Programación del PAC</t>
  </si>
  <si>
    <t>Distribución de PAC</t>
  </si>
  <si>
    <t>Control y verificación</t>
  </si>
  <si>
    <t>Informe de avance de la ejecucion presupuestal de la vigencia actual</t>
  </si>
  <si>
    <t xml:space="preserve">Informe de avance de la ejecucion de la reserva presupuestal </t>
  </si>
  <si>
    <t>Requisitos financieros diferenciados establecidos para la contratación</t>
  </si>
  <si>
    <t>Revisión de los prepliegos y preparación y elaboración de los estudios de mercado financieros</t>
  </si>
  <si>
    <t>Elaboración del capitulo financiero</t>
  </si>
  <si>
    <t xml:space="preserve">Remisión del capítulo financiero </t>
  </si>
  <si>
    <t>Formato de PAC</t>
  </si>
  <si>
    <t>Reporte SIIF</t>
  </si>
  <si>
    <t>Reporte INPANOUT</t>
  </si>
  <si>
    <t>Informe</t>
  </si>
  <si>
    <t>Archivo Magnetico</t>
  </si>
  <si>
    <t>Capitulo financiero</t>
  </si>
  <si>
    <t>Correo</t>
  </si>
  <si>
    <t>Informes de ejecución</t>
  </si>
  <si>
    <t>Licencias</t>
  </si>
  <si>
    <t>seguimiento a la ejecución Presupuestal</t>
  </si>
  <si>
    <t>Fortalecer los recursos institucionales para garantizar una gestión efectiva que responda a las necesidades de los clientes con altos estándares de calidad</t>
  </si>
  <si>
    <t>Políticas de buen gobierno definidas e implementadas</t>
  </si>
  <si>
    <t>Implementacion  Y ejecución del Plan Institucional de Capacitacion</t>
  </si>
  <si>
    <t xml:space="preserve">Formulacion politica interna de teletrabajo </t>
  </si>
  <si>
    <t xml:space="preserve">Resolucion adoptando teletrabajo </t>
  </si>
  <si>
    <t xml:space="preserve">Formulacion Plan Piloto </t>
  </si>
  <si>
    <t xml:space="preserve">Plan adoptado </t>
  </si>
  <si>
    <t xml:space="preserve">implementacion de plan piloto </t>
  </si>
  <si>
    <t xml:space="preserve">Funcionarios Teletrabajando </t>
  </si>
  <si>
    <t xml:space="preserve"> Implemntacion Sistema de Gestion de la Seguridad y la Salud en el Trabajo</t>
  </si>
  <si>
    <t>$14.000.000.</t>
  </si>
  <si>
    <t>Realizar talleres de sensibilización en materia de Gestión Documental (Orfeo y Archivo)</t>
  </si>
  <si>
    <t>Elaboración de Tablas de Valoración Documental para el archivo central</t>
  </si>
  <si>
    <t xml:space="preserve"> Plan piloto de TELETRABAJO </t>
  </si>
  <si>
    <t>Implementación normas internacionales NICSP</t>
  </si>
  <si>
    <t>Mesas de trabajo con las áreas que tienen interacción</t>
  </si>
  <si>
    <t>Socialización de las políticas</t>
  </si>
  <si>
    <t>Definicición de las políticas</t>
  </si>
  <si>
    <t>Implementación NICSP</t>
  </si>
  <si>
    <t>Manual</t>
  </si>
  <si>
    <t>Actas y/o presentaciones</t>
  </si>
  <si>
    <t>Circular y/o publicaciones</t>
  </si>
  <si>
    <t>Estados financieros</t>
  </si>
  <si>
    <t>se  formulo el plan de capacitacion </t>
  </si>
  <si>
    <t>se presento ante la comision de personal y se emitio la Resolucion No. 0000092 de 2018</t>
  </si>
  <si>
    <t>Se esta adelantado el proceso de contratacion selección menor cuantia  adjudicacion junio 8 de 2018. </t>
  </si>
  <si>
    <t>Se adopta por parte de ART la politica de Teletrabajo Resoluciòn No. 0000089 de 2018</t>
  </si>
  <si>
    <t>se cuenta con cronograma falta instalacion del comité de teletrabajo para aprobacion del plan </t>
  </si>
  <si>
    <t>Plan actualizado cronograma de actividades  informado en la plataforma y contrato firmado y en ejecucion. Resolucion 0000091 de 2018</t>
  </si>
  <si>
    <t>se genero espacio en la pagina de la entidad para la informacion de la actividades de bienestar, de las cuales se ha ejecutado  el dia de la mujer el dia del hombre. Y  Se realizò la primera feria de  servicio </t>
  </si>
  <si>
    <t>seguimiento mediante requerimiento al COPASS - mes a mes </t>
  </si>
  <si>
    <t>se solicitò reunion con las distintas entidades ubicadas en el edificio/ para revision conjunta de plan conjunto </t>
  </si>
  <si>
    <t>se prorrogo el contrato 2017, hasta finales de mayo  se propuso adelatar nueva contrataciòn finales de abril para adjudicar  finales de mayo ya estan elaborados estudios previos con el respectivo estudio de mercado.</t>
  </si>
  <si>
    <t>Los recursos inicialmente proyectados para esta actividad hoy están contemplados en el PIC</t>
  </si>
  <si>
    <t>El indicador se proyecta se comience a medir a partir del segundo semestre de 2018</t>
  </si>
  <si>
    <t>Sensibilizaciones por demanda y programadas al 100%</t>
  </si>
  <si>
    <t>Actividad permanente</t>
  </si>
  <si>
    <t>Por cambio de almacenista se realizo una toma física al inventario en bodega antes de lo programado</t>
  </si>
  <si>
    <t>La información se recopila mes a mes y se alimenta la herramienta en el mes de junio y Noviembre de 2018</t>
  </si>
  <si>
    <t>* Correo Sencibilización día sin carro.-medición con muestra de nivel central</t>
  </si>
  <si>
    <t>Actividad para inicio en el mes de abril</t>
  </si>
  <si>
    <t>Actividad para inicio en el mes de julio</t>
  </si>
  <si>
    <t>Se realizo adición y modificatorio al contrato de vigilancia, se encuentra en instalación de alarmas en sedes regionales</t>
  </si>
  <si>
    <t>Un plan adoptado/</t>
  </si>
  <si>
    <t xml:space="preserve">Se adelantado proceso con la ARL </t>
  </si>
  <si>
    <t>Se firmo el contrato SG 0031-18 con la empresa CONTROL ON LINE SAS</t>
  </si>
  <si>
    <t>Se realizo mesa de trabajo con GIT Financiera</t>
  </si>
  <si>
    <t>Se realizo mesa de trabajo con GIT Financiera (23 de mayo de 2018), cambio tabla de depreciacion de bienes</t>
  </si>
  <si>
    <t>* 16 Sencibilizaciones a las áreas de la ART sobre buenas practicas ambientales.
* Correo por comunicaciones separación de residuos en la fuente, sesibilizacion del dia mudial de agua y del medio ambiente</t>
  </si>
  <si>
    <t>Transparencia, participación y servicio al Ciudadano</t>
  </si>
  <si>
    <t>N.A</t>
  </si>
  <si>
    <t>A través del Contact Center se cuenta con dos (2) agentes en las instalaciones de la ART para mejorar la gestión de las PQRSD</t>
  </si>
  <si>
    <t>A través del curso de inducción y reinducción (presencial - virtual) se viene divulgando la Estrategia de atención al Ciudadano, la cual se complementará con lo contemplado en el PIC en esta materia</t>
  </si>
  <si>
    <t>Se adoptó la medida de realizar boletines de gestión del procesos de atención al Ciudadano, el cual es compartido desde la Secretaría General a la alta dirección</t>
  </si>
  <si>
    <t>El GIT de Talento humano está revisando con las Cajas de compensación el tener incentivos para esta actividad</t>
  </si>
  <si>
    <t xml:space="preserve">Plan adoptado mediante acto adminsitrativo  y se sta cumpliendo con apoyo de la ESAP </t>
  </si>
  <si>
    <t xml:space="preserve">Se adelanto reunion con ellos y se envio formatos para evalaucion y revison por ARL </t>
  </si>
  <si>
    <t xml:space="preserve">Se esta avanzando en la ejecucion del programa, la ejeucion va en le 50 %  aun que las actividades ya estan programadas para todo el año  Se esta cumpliendo con la fechas programadas para el año. </t>
  </si>
  <si>
    <t xml:space="preserve">Reuniones mensuales con el COPAS se ha dejado evidencia de asistencia y seguimiento </t>
  </si>
  <si>
    <t>semana salud</t>
  </si>
  <si>
    <t>El 13 de julio de 2018 Se radico las TRD al AGN para su estudio y convalidacion, dieron respuesta de recibido en Agosto 13 de 2018 hay que esperar respuesta de 90 dias habiles</t>
  </si>
  <si>
    <t>La actividad se inicia de acuerdo con la aprobacion de las TRD y los tiempos determinados en las mismas.</t>
  </si>
  <si>
    <t>Enero: Estructuración Estudios Previos
Febrero: Radicación Solicitud Contratación
Marzo: Suscripción Contrato
Abril: Inicio Operación
Mayo y Junio: Desarrollo Canal Dedicado entre el Contact center y la ART
Se proyectan 107 millones adicionales (haciendo un ejercicio de 12 meses) para apalancar vigencias futuras
Julio, Agosto y Septiembre: Operación Canal telefónico. A finales del mes de septiembre se cuenta con una mesa de ayuda (Juan Pablo Ceballos)</t>
  </si>
  <si>
    <t>Se tiene proyectado tener acercamientos con la recien creada Agencia Nacional de Gobierno Digital para revisar temas como el de carpeta digital de ciudadanos
Validar la consecución de recursos para que realizar web service con 472 para que las PQRSD de origen virtual automáticamente se envíen por correo electrónico certificado
Se decide dejar sin recursos esta actividad</t>
  </si>
  <si>
    <t xml:space="preserve">contrato interadmi nsitrativo Universidad nacional en ejecucion, todas las actividades estan progrmadas </t>
  </si>
  <si>
    <t xml:space="preserve">El plan piloto esta en ejecucion, se presento el primer informe ante el comité de Teletrabajo </t>
  </si>
  <si>
    <t xml:space="preserve">se estan ejecutando todas las actividades de binestar conforme lo dispuesto en el cronograma previsto </t>
  </si>
  <si>
    <t xml:space="preserve">el contrato se encuentra liquidado y lo botiquines entregados en todas las regionales  </t>
  </si>
  <si>
    <t xml:space="preserve">Se solicitó apoyo de Contro Interno para convocar las reuniones con los programas misionales. </t>
  </si>
  <si>
    <t>Se actualizaron en el SIGART los siguientes formatos:
FM-GC-01 Solicitud_Modificación_Contractual  v3
PP-GC-01 Estudio_Previo_Acuerdo_Marco_de_Precios  v3
PP-GC-07 Análisis del Mercado v3
PP-GC-08  Estudio_del_Sector v3
PP-GC-03 Estudio_Previo_Mínima Cuantía  v4
Se creo en el SIGART el  siguiente documento: 
PP-GC-09  Estudio_Previo_Grandes_Superficies v1</t>
  </si>
  <si>
    <t xml:space="preserve">Se enviaron correos a los (as) Coordinadores (as) de los GIT con el enlace respectivo en el SIGART para la socialización.
Se socializaron las actualizaciones y creación de formato (s) y/o plantilla (s) a través de mesas de trabajo con las diferentes áreas de la Secretaría General.
Se socializaron las actualizaciones y creación de formato (s) y/o plantilla (s) a través de la Oficina de Comunicaciones 
</t>
  </si>
  <si>
    <t xml:space="preserve">Se realizaron capacitaciones a las diferentes áreas de la Secretaría General y de la entidad, a través de jornadas de inducción y reinducción. </t>
  </si>
  <si>
    <t xml:space="preserve">Se adopto el comité de mergencias de la entidad, se programaron para el segundo semestre, las actividades estan programadas </t>
  </si>
  <si>
    <t xml:space="preserve">se esta ejecutando los xamenes medicos, y se presentaron estudios previso en el area de contratacion el 21 de septiembre para adelantar proceso, se esta ejecutando y la facturacion se hace en el segundo trimestre del año </t>
  </si>
  <si>
    <t>Se concluyó en los 3 primeros meses del año un borrador de las políticas que se están trabajando con las áreas.
En el trimestre de julio a septiembre se solicita ampliar el plazo al 31 de diciembre, debido a que no se han podifo llevar acabo las mesas de trabajo con las direcciones misionales</t>
  </si>
  <si>
    <t>El avance corresponde a la socialización de las políticas en las mesas de trabajo realizadas, así como al interior del GIT de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</si>
</sst>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Red]\-&quot;$&quot;\ #,##0"/>
    <numFmt numFmtId="165" formatCode="_-&quot;$&quot;\ * #,##0.00_-;\-&quot;$&quot;\ * #,##0.00_-;_-&quot;$&quot;\ * &quot;-&quot;??_-;_-@_-"/>
    <numFmt numFmtId="166" formatCode="&quot;$&quot;\ #,##0"/>
    <numFmt numFmtId="167" formatCode="dd/mm/yyyy;@"/>
  </numFmts>
  <fonts count="19"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b/>
      <sz val="11"/>
      <color rgb="FFFFFF00"/>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auto="1"/>
      </right>
      <top/>
      <bottom style="medium">
        <color auto="1"/>
      </bottom>
      <diagonal/>
    </border>
    <border>
      <left style="thin">
        <color indexed="64"/>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10">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9" fontId="4" fillId="0" borderId="17"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165" fontId="10" fillId="9" borderId="1" xfId="1" applyFont="1" applyFill="1" applyBorder="1" applyAlignment="1">
      <alignment horizontal="left" vertical="center" wrapText="1"/>
    </xf>
    <xf numFmtId="0" fontId="0" fillId="9" borderId="0" xfId="0" applyFill="1"/>
    <xf numFmtId="165" fontId="11" fillId="9" borderId="1" xfId="1" applyFont="1" applyFill="1" applyBorder="1" applyAlignment="1">
      <alignment horizontal="left" vertical="center" wrapText="1"/>
    </xf>
    <xf numFmtId="0" fontId="1" fillId="9" borderId="0" xfId="0" applyFont="1" applyFill="1"/>
    <xf numFmtId="165"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5" fillId="10" borderId="2" xfId="0" applyFont="1" applyFill="1" applyBorder="1" applyAlignment="1" applyProtection="1">
      <alignment horizontal="center" vertical="center" wrapText="1"/>
    </xf>
    <xf numFmtId="0" fontId="5" fillId="10" borderId="14"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2" borderId="14" xfId="0" applyFont="1" applyFill="1" applyBorder="1" applyAlignment="1" applyProtection="1">
      <alignment horizontal="center" vertical="center" wrapText="1"/>
    </xf>
    <xf numFmtId="0" fontId="5" fillId="12" borderId="15" xfId="0" applyFont="1" applyFill="1" applyBorder="1" applyAlignment="1" applyProtection="1">
      <alignment horizontal="center" vertical="center" wrapText="1"/>
    </xf>
    <xf numFmtId="0" fontId="4" fillId="0" borderId="16" xfId="0" applyNumberFormat="1"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center" vertical="center" wrapText="1"/>
      <protection locked="0"/>
    </xf>
    <xf numFmtId="9" fontId="8" fillId="6" borderId="1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0" borderId="1" xfId="0" applyFont="1" applyFill="1" applyBorder="1" applyAlignment="1" applyProtection="1">
      <alignment horizontal="justify" vertical="justify" wrapText="1"/>
    </xf>
    <xf numFmtId="167" fontId="4" fillId="0" borderId="1" xfId="0" applyNumberFormat="1" applyFont="1" applyFill="1" applyBorder="1" applyAlignment="1" applyProtection="1">
      <alignment horizontal="center" vertical="justify" wrapText="1"/>
    </xf>
    <xf numFmtId="0" fontId="4" fillId="0" borderId="0" xfId="0" applyFont="1" applyAlignment="1" applyProtection="1">
      <alignment horizontal="center" vertical="center" wrapText="1"/>
    </xf>
    <xf numFmtId="0" fontId="4" fillId="9" borderId="1" xfId="0" applyFont="1" applyFill="1" applyBorder="1" applyAlignment="1" applyProtection="1">
      <alignment horizontal="lef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4" fontId="4" fillId="9"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justify"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9" fontId="4" fillId="9" borderId="13" xfId="0" applyNumberFormat="1" applyFont="1" applyFill="1" applyBorder="1" applyAlignment="1" applyProtection="1">
      <alignment horizontal="center" vertical="center" wrapText="1"/>
    </xf>
    <xf numFmtId="9" fontId="4" fillId="9" borderId="22" xfId="0" applyNumberFormat="1" applyFont="1" applyFill="1" applyBorder="1" applyAlignment="1" applyProtection="1">
      <alignment horizontal="center" vertical="center" wrapText="1"/>
    </xf>
    <xf numFmtId="9" fontId="4" fillId="9" borderId="19"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166" fontId="4" fillId="9" borderId="1" xfId="1" applyNumberFormat="1"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14" fontId="4" fillId="8" borderId="1" xfId="0" applyNumberFormat="1" applyFont="1" applyFill="1" applyBorder="1" applyAlignment="1" applyProtection="1">
      <alignment horizontal="center" vertical="center" wrapText="1"/>
    </xf>
    <xf numFmtId="166" fontId="4" fillId="0" borderId="1" xfId="0" applyNumberFormat="1" applyFont="1" applyFill="1" applyBorder="1" applyAlignment="1" applyProtection="1">
      <alignment horizontal="center" vertical="center" wrapText="1"/>
    </xf>
    <xf numFmtId="0" fontId="4" fillId="0" borderId="17" xfId="0" applyNumberFormat="1" applyFont="1" applyBorder="1" applyAlignment="1" applyProtection="1">
      <alignment vertical="center" wrapText="1"/>
      <protection locked="0"/>
    </xf>
    <xf numFmtId="0" fontId="5" fillId="2" borderId="33"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16" fillId="13" borderId="25" xfId="0" applyFont="1" applyFill="1" applyBorder="1" applyAlignment="1" applyProtection="1">
      <alignment horizontal="center" vertical="center" wrapText="1"/>
    </xf>
    <xf numFmtId="166" fontId="4" fillId="0" borderId="14" xfId="0" applyNumberFormat="1" applyFont="1" applyBorder="1" applyAlignment="1" applyProtection="1">
      <alignment vertical="center" wrapText="1"/>
      <protection locked="0"/>
    </xf>
    <xf numFmtId="166" fontId="4" fillId="0" borderId="15" xfId="0" applyNumberFormat="1" applyFont="1" applyBorder="1" applyAlignment="1" applyProtection="1">
      <alignment vertical="center" wrapText="1"/>
      <protection locked="0"/>
    </xf>
    <xf numFmtId="166" fontId="4" fillId="0" borderId="16" xfId="0" applyNumberFormat="1" applyFont="1" applyBorder="1" applyAlignment="1" applyProtection="1">
      <alignment vertical="center" wrapText="1"/>
      <protection locked="0"/>
    </xf>
    <xf numFmtId="166" fontId="4" fillId="0" borderId="17" xfId="0" applyNumberFormat="1" applyFont="1" applyBorder="1" applyAlignment="1" applyProtection="1">
      <alignment vertical="center" wrapText="1"/>
      <protection locked="0"/>
    </xf>
    <xf numFmtId="0" fontId="4" fillId="0" borderId="38" xfId="0" applyFont="1" applyBorder="1" applyAlignment="1" applyProtection="1">
      <alignment horizontal="left" vertical="center" wrapText="1"/>
      <protection locked="0"/>
    </xf>
    <xf numFmtId="0" fontId="4" fillId="9" borderId="0" xfId="0" applyFont="1" applyFill="1" applyAlignment="1" applyProtection="1">
      <alignment vertical="center" wrapText="1"/>
    </xf>
    <xf numFmtId="9" fontId="0" fillId="0" borderId="0" xfId="0" applyNumberFormat="1"/>
    <xf numFmtId="164" fontId="0" fillId="0" borderId="0" xfId="0" applyNumberFormat="1"/>
    <xf numFmtId="164" fontId="4" fillId="0" borderId="21" xfId="0" applyNumberFormat="1" applyFont="1" applyBorder="1" applyAlignment="1" applyProtection="1">
      <alignment vertical="center" wrapText="1"/>
      <protection locked="0"/>
    </xf>
    <xf numFmtId="9" fontId="4" fillId="0" borderId="1" xfId="0" applyNumberFormat="1" applyFont="1" applyFill="1" applyBorder="1" applyAlignment="1" applyProtection="1">
      <alignment vertical="center" wrapText="1"/>
      <protection locked="0"/>
    </xf>
    <xf numFmtId="9" fontId="4" fillId="0" borderId="1" xfId="2" applyFont="1" applyFill="1" applyBorder="1" applyAlignment="1" applyProtection="1">
      <alignment horizontal="center" vertical="center" wrapText="1"/>
      <protection locked="0"/>
    </xf>
    <xf numFmtId="9" fontId="4" fillId="0" borderId="1" xfId="2" applyFont="1" applyFill="1" applyBorder="1" applyAlignment="1" applyProtection="1">
      <alignment vertical="center" wrapText="1"/>
      <protection locked="0"/>
    </xf>
    <xf numFmtId="9" fontId="4" fillId="0" borderId="2" xfId="2" applyFont="1"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9" fontId="4" fillId="0" borderId="1" xfId="0" applyNumberFormat="1" applyFont="1" applyBorder="1" applyAlignment="1" applyProtection="1">
      <alignment vertical="center" wrapText="1"/>
      <protection locked="0"/>
    </xf>
    <xf numFmtId="9" fontId="4" fillId="0" borderId="4" xfId="0" applyNumberFormat="1"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9" fontId="4" fillId="0" borderId="2" xfId="0" applyNumberFormat="1"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0" fillId="0" borderId="0" xfId="0"/>
    <xf numFmtId="9" fontId="4" fillId="0" borderId="24" xfId="0" applyNumberFormat="1" applyFont="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166" fontId="4" fillId="0" borderId="18" xfId="0" applyNumberFormat="1" applyFont="1" applyBorder="1" applyAlignment="1" applyProtection="1">
      <alignment vertical="center" wrapText="1"/>
      <protection locked="0"/>
    </xf>
    <xf numFmtId="166" fontId="4" fillId="0" borderId="19" xfId="0" applyNumberFormat="1" applyFont="1" applyBorder="1" applyAlignment="1" applyProtection="1">
      <alignment vertical="center" wrapText="1"/>
      <protection locked="0"/>
    </xf>
    <xf numFmtId="166" fontId="4" fillId="0" borderId="20" xfId="0" applyNumberFormat="1" applyFont="1" applyBorder="1" applyAlignment="1" applyProtection="1">
      <alignment vertical="center" wrapText="1"/>
      <protection locked="0"/>
    </xf>
    <xf numFmtId="166" fontId="4" fillId="0" borderId="21" xfId="0" applyNumberFormat="1" applyFont="1" applyBorder="1" applyAlignment="1" applyProtection="1">
      <alignment vertical="center" wrapText="1"/>
      <protection locked="0"/>
    </xf>
    <xf numFmtId="166" fontId="4" fillId="9" borderId="1" xfId="0" applyNumberFormat="1" applyFont="1" applyFill="1" applyBorder="1" applyAlignment="1" applyProtection="1">
      <alignment vertical="center" wrapText="1"/>
    </xf>
    <xf numFmtId="166" fontId="4" fillId="9" borderId="1" xfId="0" applyNumberFormat="1" applyFont="1" applyFill="1" applyBorder="1" applyAlignment="1" applyProtection="1">
      <alignment horizontal="right" vertical="center" wrapText="1"/>
    </xf>
    <xf numFmtId="0" fontId="4" fillId="0" borderId="24" xfId="0" applyNumberFormat="1" applyFont="1" applyBorder="1" applyAlignment="1" applyProtection="1">
      <alignment vertical="center" wrapText="1"/>
      <protection locked="0"/>
    </xf>
    <xf numFmtId="0" fontId="4" fillId="0" borderId="39" xfId="0" applyFont="1" applyBorder="1" applyAlignment="1" applyProtection="1">
      <alignment horizontal="left" vertical="center" wrapText="1"/>
      <protection locked="0"/>
    </xf>
    <xf numFmtId="166" fontId="4" fillId="14" borderId="1" xfId="3" applyNumberFormat="1" applyFont="1" applyFill="1" applyBorder="1" applyAlignment="1" applyProtection="1">
      <alignment horizontal="center" vertical="center" wrapText="1"/>
    </xf>
    <xf numFmtId="9" fontId="4" fillId="0" borderId="23" xfId="0" applyNumberFormat="1" applyFont="1" applyBorder="1" applyAlignment="1" applyProtection="1">
      <alignment vertical="center" wrapText="1"/>
      <protection locked="0"/>
    </xf>
    <xf numFmtId="9" fontId="4" fillId="0" borderId="21" xfId="2" applyFont="1" applyBorder="1" applyAlignment="1" applyProtection="1">
      <alignment vertical="center" wrapText="1"/>
      <protection locked="0"/>
    </xf>
    <xf numFmtId="166" fontId="4" fillId="0" borderId="21" xfId="0" applyNumberFormat="1" applyFont="1" applyBorder="1" applyAlignment="1" applyProtection="1">
      <alignment horizontal="right" vertical="center" wrapText="1"/>
      <protection locked="0"/>
    </xf>
    <xf numFmtId="14" fontId="4" fillId="9"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166" fontId="4" fillId="9" borderId="1" xfId="3" applyNumberFormat="1"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9" fontId="4" fillId="9" borderId="4" xfId="0" applyNumberFormat="1" applyFont="1" applyFill="1" applyBorder="1" applyAlignment="1" applyProtection="1">
      <alignment vertical="center" wrapText="1"/>
      <protection locked="0"/>
    </xf>
    <xf numFmtId="9" fontId="4" fillId="9" borderId="1" xfId="0" applyNumberFormat="1" applyFont="1" applyFill="1" applyBorder="1" applyAlignment="1" applyProtection="1">
      <alignment vertical="center" wrapText="1"/>
      <protection locked="0"/>
    </xf>
    <xf numFmtId="9" fontId="4" fillId="9" borderId="2" xfId="0" applyNumberFormat="1" applyFont="1" applyFill="1" applyBorder="1" applyAlignment="1" applyProtection="1">
      <alignment vertical="center" wrapText="1"/>
      <protection locked="0"/>
    </xf>
    <xf numFmtId="9" fontId="4" fillId="9" borderId="23" xfId="0" applyNumberFormat="1" applyFont="1" applyFill="1" applyBorder="1" applyAlignment="1" applyProtection="1">
      <alignment vertical="center" wrapText="1"/>
      <protection locked="0"/>
    </xf>
    <xf numFmtId="0" fontId="4" fillId="9" borderId="23" xfId="0" applyFont="1" applyFill="1" applyBorder="1" applyAlignment="1" applyProtection="1">
      <alignment horizontal="center" vertical="center" wrapText="1"/>
      <protection locked="0"/>
    </xf>
    <xf numFmtId="0" fontId="4" fillId="9" borderId="24" xfId="0" applyFont="1" applyFill="1" applyBorder="1" applyAlignment="1" applyProtection="1">
      <alignment horizontal="center" vertical="center" wrapText="1"/>
      <protection locked="0"/>
    </xf>
    <xf numFmtId="0" fontId="4" fillId="9" borderId="1" xfId="0" applyFont="1" applyFill="1" applyBorder="1" applyAlignment="1" applyProtection="1">
      <alignment vertical="center" wrapText="1"/>
      <protection locked="0"/>
    </xf>
    <xf numFmtId="0" fontId="4" fillId="9" borderId="2" xfId="0" applyFont="1" applyFill="1" applyBorder="1" applyAlignment="1" applyProtection="1">
      <alignment vertical="center" wrapText="1"/>
      <protection locked="0"/>
    </xf>
    <xf numFmtId="0" fontId="4" fillId="9" borderId="2" xfId="0" applyFont="1" applyFill="1" applyBorder="1" applyAlignment="1" applyProtection="1">
      <alignment horizontal="center" vertical="center" wrapText="1"/>
      <protection locked="0"/>
    </xf>
    <xf numFmtId="9" fontId="4" fillId="9" borderId="21" xfId="0" applyNumberFormat="1" applyFont="1" applyFill="1" applyBorder="1" applyAlignment="1" applyProtection="1">
      <alignment vertical="center" wrapText="1"/>
      <protection locked="0"/>
    </xf>
    <xf numFmtId="0" fontId="4" fillId="9" borderId="24" xfId="0" applyFont="1" applyFill="1" applyBorder="1" applyAlignment="1" applyProtection="1">
      <alignment vertical="center" wrapText="1"/>
      <protection locked="0"/>
    </xf>
    <xf numFmtId="0" fontId="4" fillId="9" borderId="18" xfId="0" applyFont="1" applyFill="1" applyBorder="1" applyAlignment="1" applyProtection="1">
      <alignment vertical="center" wrapText="1"/>
      <protection locked="0"/>
    </xf>
    <xf numFmtId="0" fontId="4" fillId="9" borderId="19" xfId="0" applyFont="1" applyFill="1" applyBorder="1" applyAlignment="1" applyProtection="1">
      <alignment vertical="center" wrapText="1"/>
      <protection locked="0"/>
    </xf>
    <xf numFmtId="0" fontId="4" fillId="9" borderId="20" xfId="0" applyFont="1" applyFill="1" applyBorder="1" applyAlignment="1" applyProtection="1">
      <alignment vertical="center" wrapText="1"/>
      <protection locked="0"/>
    </xf>
    <xf numFmtId="164" fontId="4" fillId="9" borderId="21" xfId="0" applyNumberFormat="1" applyFont="1" applyFill="1" applyBorder="1" applyAlignment="1" applyProtection="1">
      <alignment vertical="center" wrapText="1"/>
      <protection locked="0"/>
    </xf>
    <xf numFmtId="0" fontId="4" fillId="9" borderId="21" xfId="0" applyFont="1" applyFill="1" applyBorder="1" applyAlignment="1" applyProtection="1">
      <alignment vertical="center" wrapText="1"/>
      <protection locked="0"/>
    </xf>
    <xf numFmtId="0" fontId="4" fillId="9" borderId="4" xfId="0" applyFont="1" applyFill="1" applyBorder="1" applyAlignment="1" applyProtection="1">
      <alignment vertical="center" wrapText="1"/>
      <protection locked="0"/>
    </xf>
    <xf numFmtId="0" fontId="4" fillId="9" borderId="4"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left" vertical="center" wrapText="1"/>
    </xf>
    <xf numFmtId="0" fontId="4" fillId="9" borderId="1" xfId="0" applyFont="1" applyFill="1" applyBorder="1" applyAlignment="1" applyProtection="1">
      <alignment horizontal="center" vertical="center" wrapText="1"/>
    </xf>
    <xf numFmtId="14" fontId="4" fillId="9" borderId="1" xfId="0" applyNumberFormat="1" applyFont="1" applyFill="1" applyBorder="1" applyAlignment="1" applyProtection="1">
      <alignment horizontal="center" vertical="center" wrapText="1"/>
    </xf>
    <xf numFmtId="166" fontId="4" fillId="9" borderId="1" xfId="3" applyNumberFormat="1" applyFont="1" applyFill="1" applyBorder="1" applyAlignment="1" applyProtection="1">
      <alignment horizontal="center" vertical="center" wrapText="1"/>
    </xf>
    <xf numFmtId="0" fontId="4" fillId="9" borderId="2" xfId="0" applyFont="1" applyFill="1" applyBorder="1" applyAlignment="1" applyProtection="1">
      <alignment vertical="center" wrapText="1"/>
    </xf>
    <xf numFmtId="14" fontId="4" fillId="9" borderId="13" xfId="0" applyNumberFormat="1"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4" fillId="9" borderId="4" xfId="0" applyNumberFormat="1" applyFont="1" applyFill="1" applyBorder="1" applyAlignment="1" applyProtection="1">
      <alignment vertical="center" wrapText="1"/>
      <protection locked="0"/>
    </xf>
    <xf numFmtId="0" fontId="4" fillId="9" borderId="1" xfId="0" applyNumberFormat="1" applyFont="1" applyFill="1" applyBorder="1" applyAlignment="1" applyProtection="1">
      <alignment vertical="center" wrapText="1"/>
      <protection locked="0"/>
    </xf>
    <xf numFmtId="0" fontId="4" fillId="9" borderId="2" xfId="0" applyNumberFormat="1" applyFont="1" applyFill="1" applyBorder="1" applyAlignment="1" applyProtection="1">
      <alignment vertical="center" wrapText="1"/>
      <protection locked="0"/>
    </xf>
    <xf numFmtId="9" fontId="4" fillId="9" borderId="24" xfId="0" applyNumberFormat="1" applyFont="1" applyFill="1" applyBorder="1" applyAlignment="1" applyProtection="1">
      <alignment vertical="center" wrapText="1"/>
      <protection locked="0"/>
    </xf>
    <xf numFmtId="0" fontId="4" fillId="9" borderId="24"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166" fontId="4" fillId="9" borderId="18" xfId="0" applyNumberFormat="1" applyFont="1" applyFill="1" applyBorder="1" applyAlignment="1" applyProtection="1">
      <alignment vertical="center" wrapText="1"/>
      <protection locked="0"/>
    </xf>
    <xf numFmtId="166" fontId="4" fillId="9" borderId="19" xfId="0" applyNumberFormat="1" applyFont="1" applyFill="1" applyBorder="1" applyAlignment="1" applyProtection="1">
      <alignment vertical="center" wrapText="1"/>
      <protection locked="0"/>
    </xf>
    <xf numFmtId="166" fontId="4" fillId="9" borderId="20" xfId="0" applyNumberFormat="1" applyFont="1" applyFill="1" applyBorder="1" applyAlignment="1" applyProtection="1">
      <alignment vertical="center" wrapText="1"/>
      <protection locked="0"/>
    </xf>
    <xf numFmtId="166" fontId="4" fillId="9" borderId="21" xfId="0" applyNumberFormat="1" applyFont="1" applyFill="1" applyBorder="1" applyAlignment="1" applyProtection="1">
      <alignment vertical="center" wrapText="1"/>
      <protection locked="0"/>
    </xf>
    <xf numFmtId="0" fontId="4" fillId="9" borderId="39" xfId="0" applyFont="1" applyFill="1" applyBorder="1" applyAlignment="1" applyProtection="1">
      <alignment horizontal="left" vertical="center" wrapText="1"/>
      <protection locked="0"/>
    </xf>
    <xf numFmtId="0" fontId="4" fillId="9" borderId="32" xfId="0" applyNumberFormat="1" applyFont="1" applyFill="1" applyBorder="1" applyAlignment="1" applyProtection="1">
      <alignment vertical="center" wrapText="1"/>
      <protection locked="0"/>
    </xf>
    <xf numFmtId="0" fontId="4" fillId="9" borderId="9" xfId="0" applyNumberFormat="1" applyFont="1" applyFill="1" applyBorder="1" applyAlignment="1" applyProtection="1">
      <alignment vertical="center" wrapText="1"/>
      <protection locked="0"/>
    </xf>
    <xf numFmtId="0" fontId="4" fillId="9" borderId="10" xfId="0" applyNumberFormat="1" applyFont="1" applyFill="1" applyBorder="1" applyAlignment="1" applyProtection="1">
      <alignment vertical="center" wrapText="1"/>
      <protection locked="0"/>
    </xf>
    <xf numFmtId="9" fontId="4" fillId="9" borderId="11" xfId="0" applyNumberFormat="1" applyFont="1" applyFill="1" applyBorder="1" applyAlignment="1" applyProtection="1">
      <alignment vertical="center" wrapText="1"/>
      <protection locked="0"/>
    </xf>
    <xf numFmtId="166" fontId="4" fillId="9" borderId="36" xfId="0" applyNumberFormat="1" applyFont="1" applyFill="1" applyBorder="1" applyAlignment="1" applyProtection="1">
      <alignment vertical="center" wrapText="1"/>
      <protection locked="0"/>
    </xf>
    <xf numFmtId="166" fontId="4" fillId="9" borderId="28" xfId="0" applyNumberFormat="1" applyFont="1" applyFill="1" applyBorder="1" applyAlignment="1" applyProtection="1">
      <alignment vertical="center" wrapText="1"/>
      <protection locked="0"/>
    </xf>
    <xf numFmtId="166" fontId="4" fillId="9" borderId="37" xfId="0" applyNumberFormat="1" applyFont="1" applyFill="1" applyBorder="1" applyAlignment="1" applyProtection="1">
      <alignment vertical="center" wrapText="1"/>
      <protection locked="0"/>
    </xf>
    <xf numFmtId="166" fontId="4" fillId="9" borderId="27" xfId="0" applyNumberFormat="1" applyFont="1" applyFill="1" applyBorder="1" applyAlignment="1" applyProtection="1">
      <alignment vertical="center" wrapText="1"/>
      <protection locked="0"/>
    </xf>
    <xf numFmtId="0" fontId="4" fillId="9" borderId="40"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66" fontId="4" fillId="9" borderId="1" xfId="1" applyNumberFormat="1" applyFont="1" applyFill="1" applyBorder="1" applyAlignment="1" applyProtection="1">
      <alignment vertical="center" wrapText="1"/>
    </xf>
    <xf numFmtId="166" fontId="4" fillId="9" borderId="13" xfId="1" applyNumberFormat="1" applyFont="1" applyFill="1" applyBorder="1" applyAlignment="1" applyProtection="1">
      <alignment horizontal="left" vertical="center" wrapText="1"/>
    </xf>
    <xf numFmtId="166" fontId="4" fillId="9" borderId="1" xfId="1" applyNumberFormat="1" applyFont="1" applyFill="1" applyBorder="1" applyAlignment="1" applyProtection="1">
      <alignment horizontal="left" vertical="center" wrapText="1"/>
    </xf>
    <xf numFmtId="164" fontId="4" fillId="9" borderId="20" xfId="0" applyNumberFormat="1" applyFont="1" applyFill="1" applyBorder="1" applyAlignment="1" applyProtection="1">
      <alignment vertical="center" wrapText="1"/>
      <protection locked="0"/>
    </xf>
    <xf numFmtId="49" fontId="4" fillId="9" borderId="21" xfId="0" applyNumberFormat="1" applyFont="1" applyFill="1" applyBorder="1" applyAlignment="1" applyProtection="1">
      <alignment vertical="center"/>
      <protection locked="0"/>
    </xf>
    <xf numFmtId="164" fontId="4" fillId="9" borderId="19" xfId="0" applyNumberFormat="1" applyFont="1" applyFill="1" applyBorder="1" applyAlignment="1" applyProtection="1">
      <alignment vertical="center" wrapText="1"/>
      <protection locked="0"/>
    </xf>
    <xf numFmtId="0" fontId="4" fillId="9" borderId="11" xfId="0" applyNumberFormat="1" applyFont="1" applyFill="1" applyBorder="1" applyAlignment="1" applyProtection="1">
      <alignment vertical="center" wrapText="1"/>
      <protection locked="0"/>
    </xf>
    <xf numFmtId="0" fontId="4" fillId="9" borderId="19" xfId="0" applyFont="1" applyFill="1" applyBorder="1" applyAlignment="1" applyProtection="1">
      <alignment vertical="center" wrapText="1"/>
    </xf>
    <xf numFmtId="0" fontId="4" fillId="9" borderId="24"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5" fillId="9" borderId="22" xfId="0" applyFont="1" applyFill="1" applyBorder="1" applyAlignment="1" applyProtection="1">
      <alignment horizontal="center" vertical="center" wrapText="1"/>
    </xf>
    <xf numFmtId="0" fontId="15" fillId="9" borderId="19" xfId="0" applyFont="1" applyFill="1" applyBorder="1" applyAlignment="1" applyProtection="1">
      <alignment horizontal="center" vertical="center" wrapText="1"/>
    </xf>
    <xf numFmtId="0" fontId="4" fillId="9" borderId="23"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9" fontId="4" fillId="9" borderId="13" xfId="0" applyNumberFormat="1" applyFont="1" applyFill="1" applyBorder="1" applyAlignment="1" applyProtection="1">
      <alignment horizontal="center" vertical="center" wrapText="1"/>
    </xf>
    <xf numFmtId="9" fontId="4" fillId="9" borderId="22" xfId="0" applyNumberFormat="1" applyFont="1" applyFill="1" applyBorder="1" applyAlignment="1" applyProtection="1">
      <alignment horizontal="center" vertical="center" wrapText="1"/>
    </xf>
    <xf numFmtId="9" fontId="4" fillId="9" borderId="19"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2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9" fontId="4" fillId="9" borderId="1" xfId="0" applyNumberFormat="1" applyFont="1" applyFill="1" applyBorder="1" applyAlignment="1" applyProtection="1">
      <alignment horizontal="center" vertical="center" wrapText="1"/>
    </xf>
    <xf numFmtId="9" fontId="0" fillId="9" borderId="1" xfId="0" applyNumberFormat="1" applyFill="1" applyBorder="1" applyAlignment="1" applyProtection="1">
      <alignment horizontal="center" vertical="center"/>
    </xf>
    <xf numFmtId="0" fontId="0" fillId="9" borderId="1" xfId="0" applyFill="1" applyBorder="1" applyAlignment="1" applyProtection="1">
      <alignment horizontal="center" vertical="center"/>
    </xf>
  </cellXfs>
  <cellStyles count="4">
    <cellStyle name="Moneda" xfId="1" builtinId="4"/>
    <cellStyle name="Moneda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159755</xdr:rowOff>
    </xdr:to>
    <xdr:pic>
      <xdr:nvPicPr>
        <xdr:cNvPr id="2" name="Imagen 1" descr="cid:image001.jpg@01D27BA3.E96287C0">
          <a:extLst>
            <a:ext uri="{FF2B5EF4-FFF2-40B4-BE49-F238E27FC236}">
              <a16:creationId xmlns:a16="http://schemas.microsoft.com/office/drawing/2014/main" id="{4E5F54F2-53F2-467B-AE4D-20E7469A2A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amezquita.UACT/AppData/Local/Microsoft/Windows/Temporary%20Internet%20Files/Content.Outlook/1C1PHHDQ/FORMATO%20PLAN%20DE%20ACCI&#211;N%20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ACC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4"/>
  <sheetViews>
    <sheetView tabSelected="1" zoomScale="85" zoomScaleNormal="85" workbookViewId="0">
      <pane xSplit="5" ySplit="9" topLeftCell="Y10" activePane="bottomRight" state="frozen"/>
      <selection pane="topRight" activeCell="F1" sqref="F1"/>
      <selection pane="bottomLeft" activeCell="A10" sqref="A10"/>
      <selection pane="bottomRight" activeCell="W24" sqref="W24"/>
    </sheetView>
  </sheetViews>
  <sheetFormatPr baseColWidth="10" defaultColWidth="11.42578125" defaultRowHeight="12.75" x14ac:dyDescent="0.25"/>
  <cols>
    <col min="1" max="1" width="6.42578125" style="1" bestFit="1" customWidth="1"/>
    <col min="2" max="2" width="41.28515625" style="1" customWidth="1"/>
    <col min="3" max="3" width="43.140625" style="13" customWidth="1"/>
    <col min="4" max="4" width="22.7109375" style="13" customWidth="1"/>
    <col min="5" max="5" width="10.42578125" style="13" customWidth="1"/>
    <col min="6" max="6" width="7.85546875" style="1" customWidth="1"/>
    <col min="7" max="7" width="29.28515625" style="1" customWidth="1"/>
    <col min="8" max="8" width="13.28515625" style="1" customWidth="1"/>
    <col min="9" max="9" width="13.5703125" style="1" customWidth="1"/>
    <col min="10" max="10" width="23.42578125" style="33"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customHeight="1" x14ac:dyDescent="0.25">
      <c r="A1" s="187"/>
      <c r="B1" s="187"/>
      <c r="C1" s="187"/>
      <c r="D1" s="188" t="s">
        <v>0</v>
      </c>
      <c r="E1" s="188"/>
      <c r="F1" s="188"/>
      <c r="G1" s="188"/>
      <c r="H1" s="188"/>
      <c r="I1" s="188"/>
      <c r="J1" s="188"/>
      <c r="K1" s="188"/>
      <c r="L1" s="188"/>
      <c r="M1" s="188"/>
    </row>
    <row r="2" spans="1:45" ht="26.25" customHeight="1" x14ac:dyDescent="0.25">
      <c r="A2" s="187"/>
      <c r="B2" s="187"/>
      <c r="C2" s="187"/>
      <c r="D2" s="188" t="s">
        <v>1</v>
      </c>
      <c r="E2" s="188"/>
      <c r="F2" s="188"/>
      <c r="G2" s="188"/>
      <c r="H2" s="188"/>
      <c r="I2" s="188"/>
      <c r="J2" s="188"/>
      <c r="K2" s="188"/>
      <c r="L2" s="188"/>
      <c r="M2" s="188"/>
    </row>
    <row r="4" spans="1:45" x14ac:dyDescent="0.25">
      <c r="A4" s="2"/>
      <c r="B4" s="2"/>
      <c r="C4" s="3"/>
      <c r="D4" s="3"/>
      <c r="E4" s="3"/>
      <c r="F4" s="2"/>
      <c r="G4" s="2"/>
      <c r="H4" s="2"/>
      <c r="I4" s="2"/>
      <c r="J4" s="35"/>
      <c r="K4" s="2"/>
      <c r="L4" s="2"/>
      <c r="M4" s="2"/>
    </row>
    <row r="5" spans="1:45" ht="27" customHeight="1" x14ac:dyDescent="0.25">
      <c r="A5" s="2"/>
      <c r="B5" s="2"/>
      <c r="C5" s="189" t="s">
        <v>2</v>
      </c>
      <c r="D5" s="189"/>
      <c r="E5" s="189"/>
      <c r="F5" s="189"/>
      <c r="G5" s="190" t="s">
        <v>48</v>
      </c>
      <c r="H5" s="191"/>
      <c r="I5" s="191"/>
      <c r="J5" s="192"/>
    </row>
    <row r="6" spans="1:45" ht="10.5" customHeight="1" x14ac:dyDescent="0.25">
      <c r="A6" s="2"/>
      <c r="B6" s="2"/>
      <c r="C6" s="4"/>
      <c r="D6" s="4"/>
      <c r="E6" s="4"/>
      <c r="F6" s="5"/>
      <c r="G6" s="5"/>
      <c r="H6" s="5"/>
      <c r="I6" s="5"/>
      <c r="J6" s="36"/>
      <c r="K6" s="5"/>
      <c r="L6" s="5"/>
      <c r="M6" s="5"/>
    </row>
    <row r="7" spans="1:45" ht="23.25" customHeight="1" thickBot="1" x14ac:dyDescent="0.3">
      <c r="A7" s="2"/>
      <c r="B7" s="2"/>
      <c r="C7" s="193" t="s">
        <v>4</v>
      </c>
      <c r="D7" s="194"/>
      <c r="E7" s="195"/>
      <c r="F7" s="196" t="s">
        <v>71</v>
      </c>
      <c r="G7" s="196"/>
      <c r="H7" s="6"/>
      <c r="I7" s="6"/>
      <c r="J7" s="6"/>
      <c r="K7" s="6"/>
      <c r="L7" s="6"/>
    </row>
    <row r="8" spans="1:45" ht="29.25" customHeight="1" thickBot="1" x14ac:dyDescent="0.3">
      <c r="A8" s="2"/>
      <c r="B8" s="2"/>
      <c r="C8" s="3"/>
      <c r="D8" s="3"/>
      <c r="E8" s="3"/>
      <c r="F8" s="2"/>
      <c r="G8" s="2"/>
      <c r="H8" s="2"/>
      <c r="I8" s="2"/>
      <c r="J8" s="35"/>
      <c r="K8" s="2"/>
      <c r="L8" s="2"/>
      <c r="M8" s="2"/>
      <c r="O8" s="198" t="s">
        <v>5</v>
      </c>
      <c r="P8" s="199"/>
      <c r="Q8" s="199"/>
      <c r="R8" s="199"/>
      <c r="S8" s="199"/>
      <c r="T8" s="199"/>
      <c r="U8" s="199"/>
      <c r="V8" s="199"/>
      <c r="W8" s="199"/>
      <c r="X8" s="199"/>
      <c r="Y8" s="199"/>
      <c r="Z8" s="199"/>
      <c r="AA8" s="199"/>
      <c r="AB8" s="200"/>
      <c r="AD8" s="198" t="s">
        <v>6</v>
      </c>
      <c r="AE8" s="199"/>
      <c r="AF8" s="199"/>
      <c r="AG8" s="199"/>
      <c r="AH8" s="199"/>
      <c r="AI8" s="199"/>
      <c r="AJ8" s="199"/>
      <c r="AK8" s="199"/>
      <c r="AL8" s="199"/>
      <c r="AM8" s="199"/>
      <c r="AN8" s="199"/>
      <c r="AO8" s="199"/>
      <c r="AP8" s="199"/>
      <c r="AQ8" s="200"/>
    </row>
    <row r="9" spans="1:45" ht="62.25" customHeight="1" thickBot="1" x14ac:dyDescent="0.3">
      <c r="A9" s="20" t="s">
        <v>7</v>
      </c>
      <c r="B9" s="21" t="s">
        <v>8</v>
      </c>
      <c r="C9" s="22" t="s">
        <v>9</v>
      </c>
      <c r="D9" s="23" t="s">
        <v>10</v>
      </c>
      <c r="E9" s="24" t="s">
        <v>11</v>
      </c>
      <c r="F9" s="201" t="s">
        <v>12</v>
      </c>
      <c r="G9" s="202"/>
      <c r="H9" s="24" t="s">
        <v>13</v>
      </c>
      <c r="I9" s="24" t="s">
        <v>14</v>
      </c>
      <c r="J9" s="24" t="s">
        <v>15</v>
      </c>
      <c r="K9" s="24" t="s">
        <v>16</v>
      </c>
      <c r="L9" s="47" t="s">
        <v>17</v>
      </c>
      <c r="M9" s="59" t="s">
        <v>18</v>
      </c>
      <c r="N9" s="60" t="s">
        <v>72</v>
      </c>
      <c r="O9" s="61" t="s">
        <v>19</v>
      </c>
      <c r="P9" s="62" t="s">
        <v>20</v>
      </c>
      <c r="Q9" s="62" t="s">
        <v>21</v>
      </c>
      <c r="R9" s="62" t="s">
        <v>22</v>
      </c>
      <c r="S9" s="63" t="s">
        <v>23</v>
      </c>
      <c r="T9" s="63" t="s">
        <v>24</v>
      </c>
      <c r="U9" s="62" t="s">
        <v>25</v>
      </c>
      <c r="V9" s="63" t="s">
        <v>26</v>
      </c>
      <c r="W9" s="63" t="s">
        <v>27</v>
      </c>
      <c r="X9" s="63" t="s">
        <v>28</v>
      </c>
      <c r="Y9" s="62" t="s">
        <v>29</v>
      </c>
      <c r="Z9" s="63" t="s">
        <v>30</v>
      </c>
      <c r="AA9" s="64" t="s">
        <v>31</v>
      </c>
      <c r="AB9" s="65" t="s">
        <v>75</v>
      </c>
      <c r="AD9" s="7" t="s">
        <v>19</v>
      </c>
      <c r="AE9" s="8" t="s">
        <v>20</v>
      </c>
      <c r="AF9" s="8" t="s">
        <v>21</v>
      </c>
      <c r="AG9" s="8" t="s">
        <v>22</v>
      </c>
      <c r="AH9" s="9" t="s">
        <v>23</v>
      </c>
      <c r="AI9" s="9" t="s">
        <v>24</v>
      </c>
      <c r="AJ9" s="8" t="s">
        <v>25</v>
      </c>
      <c r="AK9" s="9" t="s">
        <v>26</v>
      </c>
      <c r="AL9" s="9" t="s">
        <v>27</v>
      </c>
      <c r="AM9" s="9" t="s">
        <v>28</v>
      </c>
      <c r="AN9" s="8" t="s">
        <v>29</v>
      </c>
      <c r="AO9" s="9" t="s">
        <v>30</v>
      </c>
      <c r="AP9" s="28" t="s">
        <v>31</v>
      </c>
      <c r="AQ9" s="10" t="s">
        <v>76</v>
      </c>
      <c r="AS9" s="11" t="s">
        <v>32</v>
      </c>
    </row>
    <row r="10" spans="1:45" ht="33.75" customHeight="1" thickBot="1" x14ac:dyDescent="0.3">
      <c r="A10" s="185">
        <v>1</v>
      </c>
      <c r="B10" s="186" t="s">
        <v>60</v>
      </c>
      <c r="C10" s="175" t="s">
        <v>64</v>
      </c>
      <c r="D10" s="176" t="s">
        <v>77</v>
      </c>
      <c r="E10" s="177">
        <v>1</v>
      </c>
      <c r="F10" s="48">
        <v>1</v>
      </c>
      <c r="G10" s="29" t="s">
        <v>79</v>
      </c>
      <c r="H10" s="56">
        <v>43132</v>
      </c>
      <c r="I10" s="56">
        <v>43465</v>
      </c>
      <c r="J10" s="57" t="s">
        <v>83</v>
      </c>
      <c r="K10" s="46" t="s">
        <v>70</v>
      </c>
      <c r="L10" s="52" t="s">
        <v>177</v>
      </c>
      <c r="M10" s="203"/>
      <c r="N10" s="204"/>
      <c r="O10" s="76">
        <v>0.08</v>
      </c>
      <c r="P10" s="76">
        <v>0.04</v>
      </c>
      <c r="Q10" s="76">
        <v>7.0000000000000007E-2</v>
      </c>
      <c r="R10" s="77">
        <v>7.0000000000000007E-2</v>
      </c>
      <c r="S10" s="78">
        <v>7.0000000000000007E-2</v>
      </c>
      <c r="T10" s="78">
        <v>7.0000000000000007E-2</v>
      </c>
      <c r="U10" s="78">
        <v>0.08</v>
      </c>
      <c r="V10" s="78">
        <v>0.1</v>
      </c>
      <c r="W10" s="78">
        <v>0.12</v>
      </c>
      <c r="X10" s="25"/>
      <c r="Y10" s="25"/>
      <c r="Z10" s="25"/>
      <c r="AA10" s="12">
        <f>SUM(O10:Z10)</f>
        <v>0.70000000000000007</v>
      </c>
      <c r="AB10" s="58">
        <v>0</v>
      </c>
      <c r="AD10" s="66">
        <v>0</v>
      </c>
      <c r="AE10" s="67">
        <v>0</v>
      </c>
      <c r="AF10" s="67">
        <v>0</v>
      </c>
      <c r="AG10" s="67">
        <v>0</v>
      </c>
      <c r="AH10" s="67">
        <v>0</v>
      </c>
      <c r="AI10" s="67">
        <v>0</v>
      </c>
      <c r="AJ10" s="68">
        <v>12769800</v>
      </c>
      <c r="AK10" s="68">
        <v>0</v>
      </c>
      <c r="AL10" s="68">
        <v>0</v>
      </c>
      <c r="AM10" s="68"/>
      <c r="AN10" s="68"/>
      <c r="AO10" s="68"/>
      <c r="AP10" s="69"/>
      <c r="AQ10" s="74">
        <f>SUM(AD10:AO10)</f>
        <v>12769800</v>
      </c>
      <c r="AS10" s="70"/>
    </row>
    <row r="11" spans="1:45" ht="33.75" customHeight="1" thickBot="1" x14ac:dyDescent="0.3">
      <c r="A11" s="185"/>
      <c r="B11" s="186"/>
      <c r="C11" s="175"/>
      <c r="D11" s="176"/>
      <c r="E11" s="176"/>
      <c r="F11" s="48">
        <v>2</v>
      </c>
      <c r="G11" s="29" t="s">
        <v>80</v>
      </c>
      <c r="H11" s="56">
        <v>43132</v>
      </c>
      <c r="I11" s="56">
        <v>43465</v>
      </c>
      <c r="J11" s="57" t="s">
        <v>83</v>
      </c>
      <c r="K11" s="46" t="s">
        <v>70</v>
      </c>
      <c r="L11" s="52" t="s">
        <v>176</v>
      </c>
      <c r="M11" s="197"/>
      <c r="N11" s="184"/>
      <c r="O11" s="76">
        <v>7.0000000000000007E-2</v>
      </c>
      <c r="P11" s="76">
        <v>0.08</v>
      </c>
      <c r="Q11" s="76">
        <v>0.08</v>
      </c>
      <c r="R11" s="77">
        <v>7.0000000000000007E-2</v>
      </c>
      <c r="S11" s="78">
        <v>7.0000000000000007E-2</v>
      </c>
      <c r="T11" s="78">
        <v>7.0000000000000007E-2</v>
      </c>
      <c r="U11" s="78">
        <v>0.08</v>
      </c>
      <c r="V11" s="78">
        <v>0.09</v>
      </c>
      <c r="W11" s="78">
        <v>0.14000000000000001</v>
      </c>
      <c r="X11" s="88"/>
      <c r="Y11" s="88"/>
      <c r="Z11" s="88"/>
      <c r="AA11" s="12">
        <f>SUM(O11:Z11)</f>
        <v>0.75</v>
      </c>
      <c r="AB11" s="95">
        <v>0</v>
      </c>
      <c r="AD11" s="89">
        <v>0</v>
      </c>
      <c r="AE11" s="90">
        <v>0</v>
      </c>
      <c r="AF11" s="90">
        <v>0</v>
      </c>
      <c r="AG11" s="90">
        <v>0</v>
      </c>
      <c r="AH11" s="90">
        <v>0</v>
      </c>
      <c r="AI11" s="90">
        <v>0</v>
      </c>
      <c r="AJ11" s="91">
        <v>58656987</v>
      </c>
      <c r="AK11" s="91">
        <v>234627947</v>
      </c>
      <c r="AL11" s="91">
        <v>293284934</v>
      </c>
      <c r="AM11" s="91"/>
      <c r="AN11" s="91"/>
      <c r="AO11" s="91"/>
      <c r="AP11" s="92"/>
      <c r="AQ11" s="74">
        <f>SUM(AD11:AO11)</f>
        <v>586569868</v>
      </c>
      <c r="AS11" s="96"/>
    </row>
    <row r="12" spans="1:45" ht="33.75" customHeight="1" thickBot="1" x14ac:dyDescent="0.3">
      <c r="A12" s="185">
        <v>2</v>
      </c>
      <c r="B12" s="186" t="s">
        <v>60</v>
      </c>
      <c r="C12" s="175" t="s">
        <v>64</v>
      </c>
      <c r="D12" s="176" t="s">
        <v>78</v>
      </c>
      <c r="E12" s="177">
        <v>1</v>
      </c>
      <c r="F12" s="48">
        <v>1</v>
      </c>
      <c r="G12" s="29" t="s">
        <v>81</v>
      </c>
      <c r="H12" s="56">
        <v>43101</v>
      </c>
      <c r="I12" s="56">
        <v>43465</v>
      </c>
      <c r="J12" s="57" t="s">
        <v>84</v>
      </c>
      <c r="K12" s="46" t="s">
        <v>38</v>
      </c>
      <c r="L12" s="52" t="s">
        <v>176</v>
      </c>
      <c r="M12" s="197"/>
      <c r="N12" s="184"/>
      <c r="O12" s="76">
        <v>0.08</v>
      </c>
      <c r="P12" s="76">
        <v>0.08</v>
      </c>
      <c r="Q12" s="76">
        <v>0.08</v>
      </c>
      <c r="R12" s="77">
        <v>0.08</v>
      </c>
      <c r="S12" s="78">
        <v>0.08</v>
      </c>
      <c r="T12" s="78">
        <v>7.0000000000000007E-2</v>
      </c>
      <c r="U12" s="78">
        <v>7.0000000000000007E-2</v>
      </c>
      <c r="V12" s="78">
        <v>0.09</v>
      </c>
      <c r="W12" s="78">
        <v>0.11</v>
      </c>
      <c r="X12" s="88"/>
      <c r="Y12" s="27"/>
      <c r="Z12" s="27"/>
      <c r="AA12" s="12">
        <f>SUM(O12:Z12)</f>
        <v>0.74</v>
      </c>
      <c r="AB12" s="95">
        <v>0</v>
      </c>
      <c r="AD12" s="89">
        <v>21970500</v>
      </c>
      <c r="AE12" s="90">
        <v>41926800</v>
      </c>
      <c r="AF12" s="90">
        <v>41926800</v>
      </c>
      <c r="AG12" s="90">
        <v>41926800</v>
      </c>
      <c r="AH12" s="90">
        <v>41926800</v>
      </c>
      <c r="AI12" s="90">
        <v>41926800</v>
      </c>
      <c r="AJ12" s="91">
        <v>41926800</v>
      </c>
      <c r="AK12" s="91">
        <v>41926800</v>
      </c>
      <c r="AL12" s="91">
        <v>59926800</v>
      </c>
      <c r="AM12" s="91"/>
      <c r="AN12" s="91"/>
      <c r="AO12" s="91"/>
      <c r="AP12" s="92"/>
      <c r="AQ12" s="74">
        <f>SUM(AD12:AO12)</f>
        <v>375384900</v>
      </c>
      <c r="AS12" s="96"/>
    </row>
    <row r="13" spans="1:45" ht="33.75" customHeight="1" x14ac:dyDescent="0.25">
      <c r="A13" s="185"/>
      <c r="B13" s="186"/>
      <c r="C13" s="175"/>
      <c r="D13" s="176"/>
      <c r="E13" s="176"/>
      <c r="F13" s="48">
        <v>2</v>
      </c>
      <c r="G13" s="29" t="s">
        <v>82</v>
      </c>
      <c r="H13" s="56">
        <v>43101</v>
      </c>
      <c r="I13" s="56">
        <v>43465</v>
      </c>
      <c r="J13" s="57" t="s">
        <v>85</v>
      </c>
      <c r="K13" s="46" t="s">
        <v>106</v>
      </c>
      <c r="L13" s="52" t="s">
        <v>176</v>
      </c>
      <c r="M13" s="197"/>
      <c r="N13" s="184"/>
      <c r="O13" s="76">
        <v>0.02</v>
      </c>
      <c r="P13" s="76">
        <v>0.1</v>
      </c>
      <c r="Q13" s="79">
        <v>0.08</v>
      </c>
      <c r="R13" s="77">
        <v>0.08</v>
      </c>
      <c r="S13" s="78">
        <v>0.08</v>
      </c>
      <c r="T13" s="78">
        <v>7.0000000000000007E-2</v>
      </c>
      <c r="U13" s="78">
        <v>7.0000000000000007E-2</v>
      </c>
      <c r="V13" s="78">
        <v>0.09</v>
      </c>
      <c r="W13" s="78">
        <v>0.12</v>
      </c>
      <c r="X13" s="88"/>
      <c r="Y13" s="27"/>
      <c r="Z13" s="27"/>
      <c r="AA13" s="12">
        <f>SUM(O13:Z13)</f>
        <v>0.71</v>
      </c>
      <c r="AB13" s="95">
        <v>0</v>
      </c>
      <c r="AD13" s="89">
        <v>38998648</v>
      </c>
      <c r="AE13" s="90">
        <v>38914465</v>
      </c>
      <c r="AF13" s="90">
        <v>38914465</v>
      </c>
      <c r="AG13" s="90">
        <v>32706995</v>
      </c>
      <c r="AH13" s="90">
        <v>29427681</v>
      </c>
      <c r="AI13" s="90">
        <v>32112190</v>
      </c>
      <c r="AJ13" s="91">
        <v>32112190</v>
      </c>
      <c r="AK13" s="91">
        <v>33061743</v>
      </c>
      <c r="AL13" s="91">
        <v>33061743</v>
      </c>
      <c r="AM13" s="91"/>
      <c r="AN13" s="91"/>
      <c r="AO13" s="91"/>
      <c r="AP13" s="92"/>
      <c r="AQ13" s="74">
        <f>SUM(AD13:AO13)</f>
        <v>309310120</v>
      </c>
      <c r="AS13" s="96"/>
    </row>
    <row r="14" spans="1:45" ht="33.75" customHeight="1" x14ac:dyDescent="0.25">
      <c r="A14" s="178">
        <v>3</v>
      </c>
      <c r="B14" s="163" t="s">
        <v>179</v>
      </c>
      <c r="C14" s="163" t="s">
        <v>180</v>
      </c>
      <c r="D14" s="163" t="s">
        <v>181</v>
      </c>
      <c r="E14" s="172">
        <v>1</v>
      </c>
      <c r="F14" s="50">
        <v>1</v>
      </c>
      <c r="G14" s="34" t="s">
        <v>87</v>
      </c>
      <c r="H14" s="101">
        <v>43131</v>
      </c>
      <c r="I14" s="101">
        <v>43190</v>
      </c>
      <c r="J14" s="103">
        <v>0</v>
      </c>
      <c r="K14" s="105"/>
      <c r="L14" s="104" t="s">
        <v>99</v>
      </c>
      <c r="M14" s="169"/>
      <c r="N14" s="162"/>
      <c r="O14" s="106">
        <v>1</v>
      </c>
      <c r="P14" s="112"/>
      <c r="Q14" s="112"/>
      <c r="R14" s="112"/>
      <c r="S14" s="112"/>
      <c r="T14" s="113"/>
      <c r="U14" s="113"/>
      <c r="V14" s="113"/>
      <c r="W14" s="113"/>
      <c r="X14" s="113"/>
      <c r="Y14" s="113"/>
      <c r="Z14" s="114"/>
      <c r="AA14" s="115">
        <v>1</v>
      </c>
      <c r="AB14" s="116"/>
      <c r="AC14" s="136"/>
      <c r="AD14" s="117"/>
      <c r="AE14" s="118"/>
      <c r="AF14" s="118"/>
      <c r="AG14" s="118"/>
      <c r="AH14" s="118"/>
      <c r="AI14" s="119"/>
      <c r="AJ14" s="119"/>
      <c r="AK14" s="119"/>
      <c r="AL14" s="119"/>
      <c r="AM14" s="119"/>
      <c r="AN14" s="119"/>
      <c r="AO14" s="119"/>
      <c r="AP14" s="120">
        <v>0</v>
      </c>
      <c r="AQ14" s="121"/>
      <c r="AR14" s="136"/>
      <c r="AS14" s="141" t="s">
        <v>222</v>
      </c>
    </row>
    <row r="15" spans="1:45" ht="33.75" customHeight="1" x14ac:dyDescent="0.25">
      <c r="A15" s="179"/>
      <c r="B15" s="164"/>
      <c r="C15" s="164"/>
      <c r="D15" s="164"/>
      <c r="E15" s="173"/>
      <c r="F15" s="50">
        <v>2</v>
      </c>
      <c r="G15" s="34" t="s">
        <v>88</v>
      </c>
      <c r="H15" s="102" t="s">
        <v>98</v>
      </c>
      <c r="I15" s="101">
        <v>43190</v>
      </c>
      <c r="J15" s="103">
        <v>0</v>
      </c>
      <c r="K15" s="105"/>
      <c r="L15" s="104" t="s">
        <v>100</v>
      </c>
      <c r="M15" s="169"/>
      <c r="N15" s="162"/>
      <c r="O15" s="122"/>
      <c r="P15" s="107">
        <v>1</v>
      </c>
      <c r="Q15" s="112"/>
      <c r="R15" s="112"/>
      <c r="S15" s="112"/>
      <c r="T15" s="113"/>
      <c r="U15" s="113"/>
      <c r="V15" s="113"/>
      <c r="W15" s="113"/>
      <c r="X15" s="113"/>
      <c r="Y15" s="113"/>
      <c r="Z15" s="114"/>
      <c r="AA15" s="115">
        <v>1</v>
      </c>
      <c r="AB15" s="116"/>
      <c r="AC15" s="136"/>
      <c r="AD15" s="117"/>
      <c r="AE15" s="118"/>
      <c r="AF15" s="118"/>
      <c r="AG15" s="118"/>
      <c r="AH15" s="118"/>
      <c r="AI15" s="119"/>
      <c r="AJ15" s="119"/>
      <c r="AK15" s="119"/>
      <c r="AL15" s="119"/>
      <c r="AM15" s="119"/>
      <c r="AN15" s="119"/>
      <c r="AO15" s="119"/>
      <c r="AP15" s="120">
        <v>0</v>
      </c>
      <c r="AQ15" s="121"/>
      <c r="AR15" s="136"/>
      <c r="AS15" s="141" t="s">
        <v>234</v>
      </c>
    </row>
    <row r="16" spans="1:45" ht="33.75" customHeight="1" x14ac:dyDescent="0.25">
      <c r="A16" s="179"/>
      <c r="B16" s="164"/>
      <c r="C16" s="164"/>
      <c r="D16" s="164"/>
      <c r="E16" s="173"/>
      <c r="F16" s="50">
        <v>3</v>
      </c>
      <c r="G16" s="34" t="s">
        <v>89</v>
      </c>
      <c r="H16" s="101">
        <v>43252</v>
      </c>
      <c r="I16" s="101">
        <v>43465</v>
      </c>
      <c r="J16" s="93">
        <v>200000000</v>
      </c>
      <c r="K16" s="105" t="s">
        <v>106</v>
      </c>
      <c r="L16" s="104" t="s">
        <v>101</v>
      </c>
      <c r="M16" s="169"/>
      <c r="N16" s="162"/>
      <c r="O16" s="122"/>
      <c r="P16" s="112"/>
      <c r="Q16" s="107">
        <v>0.5</v>
      </c>
      <c r="R16" s="112"/>
      <c r="S16" s="112"/>
      <c r="T16" s="108">
        <v>0.5</v>
      </c>
      <c r="U16" s="113"/>
      <c r="V16" s="113"/>
      <c r="W16" s="108">
        <v>0.3</v>
      </c>
      <c r="X16" s="113"/>
      <c r="Y16" s="113"/>
      <c r="Z16" s="114"/>
      <c r="AA16" s="115">
        <v>0.8</v>
      </c>
      <c r="AB16" s="134">
        <v>0.8</v>
      </c>
      <c r="AC16" s="136"/>
      <c r="AD16" s="117"/>
      <c r="AE16" s="118"/>
      <c r="AF16" s="118"/>
      <c r="AG16" s="118"/>
      <c r="AH16" s="118"/>
      <c r="AI16" s="119">
        <v>0</v>
      </c>
      <c r="AJ16" s="119"/>
      <c r="AK16" s="119"/>
      <c r="AL16" s="157">
        <v>48380000</v>
      </c>
      <c r="AM16" s="119"/>
      <c r="AN16" s="119"/>
      <c r="AO16" s="119"/>
      <c r="AP16" s="120">
        <v>483800000</v>
      </c>
      <c r="AQ16" s="158"/>
      <c r="AR16" s="136"/>
      <c r="AS16" s="141" t="s">
        <v>243</v>
      </c>
    </row>
    <row r="17" spans="1:45" ht="33.75" customHeight="1" x14ac:dyDescent="0.25">
      <c r="A17" s="178">
        <v>4</v>
      </c>
      <c r="B17" s="164"/>
      <c r="C17" s="163" t="s">
        <v>180</v>
      </c>
      <c r="D17" s="39"/>
      <c r="E17" s="42"/>
      <c r="F17" s="50">
        <v>1</v>
      </c>
      <c r="G17" s="34" t="s">
        <v>182</v>
      </c>
      <c r="H17" s="101">
        <v>43191</v>
      </c>
      <c r="I17" s="101">
        <v>43191</v>
      </c>
      <c r="J17" s="103">
        <v>0</v>
      </c>
      <c r="K17" s="105"/>
      <c r="L17" s="104" t="s">
        <v>183</v>
      </c>
      <c r="M17" s="169"/>
      <c r="N17" s="162"/>
      <c r="O17" s="123"/>
      <c r="P17" s="107">
        <v>1</v>
      </c>
      <c r="Q17" s="112"/>
      <c r="R17" s="112"/>
      <c r="S17" s="112"/>
      <c r="T17" s="113"/>
      <c r="U17" s="113"/>
      <c r="V17" s="113"/>
      <c r="W17" s="113"/>
      <c r="X17" s="113"/>
      <c r="Y17" s="113"/>
      <c r="Z17" s="113"/>
      <c r="AA17" s="115">
        <v>1</v>
      </c>
      <c r="AB17" s="116"/>
      <c r="AC17" s="136"/>
      <c r="AD17" s="117"/>
      <c r="AE17" s="118"/>
      <c r="AF17" s="118"/>
      <c r="AG17" s="118"/>
      <c r="AH17" s="118"/>
      <c r="AI17" s="119"/>
      <c r="AJ17" s="119"/>
      <c r="AK17" s="119"/>
      <c r="AL17" s="119"/>
      <c r="AM17" s="119"/>
      <c r="AN17" s="119"/>
      <c r="AO17" s="119"/>
      <c r="AP17" s="120">
        <v>0</v>
      </c>
      <c r="AQ17" s="121"/>
      <c r="AR17" s="136"/>
      <c r="AS17" s="141"/>
    </row>
    <row r="18" spans="1:45" ht="33.75" customHeight="1" x14ac:dyDescent="0.25">
      <c r="A18" s="179"/>
      <c r="B18" s="164"/>
      <c r="C18" s="164"/>
      <c r="D18" s="40" t="s">
        <v>192</v>
      </c>
      <c r="E18" s="43">
        <v>1</v>
      </c>
      <c r="F18" s="50">
        <v>2</v>
      </c>
      <c r="G18" s="34" t="s">
        <v>184</v>
      </c>
      <c r="H18" s="101">
        <v>43191</v>
      </c>
      <c r="I18" s="101">
        <v>43250</v>
      </c>
      <c r="J18" s="103">
        <v>0</v>
      </c>
      <c r="K18" s="105"/>
      <c r="L18" s="104" t="s">
        <v>185</v>
      </c>
      <c r="M18" s="169"/>
      <c r="N18" s="162"/>
      <c r="O18" s="123"/>
      <c r="P18" s="112"/>
      <c r="Q18" s="107">
        <v>0.25</v>
      </c>
      <c r="R18" s="112"/>
      <c r="S18" s="107">
        <v>1</v>
      </c>
      <c r="T18" s="113"/>
      <c r="U18" s="113"/>
      <c r="V18" s="113"/>
      <c r="W18" s="113"/>
      <c r="X18" s="113"/>
      <c r="Y18" s="113"/>
      <c r="Z18" s="113"/>
      <c r="AA18" s="115">
        <v>1</v>
      </c>
      <c r="AB18" s="116"/>
      <c r="AC18" s="136"/>
      <c r="AD18" s="117"/>
      <c r="AE18" s="118"/>
      <c r="AF18" s="118"/>
      <c r="AG18" s="118"/>
      <c r="AH18" s="118"/>
      <c r="AI18" s="119"/>
      <c r="AJ18" s="119"/>
      <c r="AK18" s="119"/>
      <c r="AL18" s="119"/>
      <c r="AM18" s="119"/>
      <c r="AN18" s="119"/>
      <c r="AO18" s="119"/>
      <c r="AP18" s="120">
        <v>0</v>
      </c>
      <c r="AQ18" s="121"/>
      <c r="AR18" s="136"/>
      <c r="AS18" s="141" t="s">
        <v>244</v>
      </c>
    </row>
    <row r="19" spans="1:45" ht="33.75" customHeight="1" x14ac:dyDescent="0.25">
      <c r="A19" s="180"/>
      <c r="B19" s="165"/>
      <c r="C19" s="165"/>
      <c r="D19" s="41"/>
      <c r="E19" s="44"/>
      <c r="F19" s="50">
        <v>3</v>
      </c>
      <c r="G19" s="34" t="s">
        <v>186</v>
      </c>
      <c r="H19" s="101">
        <v>43221</v>
      </c>
      <c r="I19" s="101">
        <v>43465</v>
      </c>
      <c r="J19" s="103">
        <v>0</v>
      </c>
      <c r="K19" s="105"/>
      <c r="L19" s="104" t="s">
        <v>187</v>
      </c>
      <c r="M19" s="169"/>
      <c r="N19" s="162"/>
      <c r="O19" s="122"/>
      <c r="P19" s="112"/>
      <c r="Q19" s="112"/>
      <c r="R19" s="112"/>
      <c r="S19" s="112"/>
      <c r="T19" s="108">
        <v>0.8</v>
      </c>
      <c r="U19" s="113"/>
      <c r="V19" s="113"/>
      <c r="W19" s="113"/>
      <c r="X19" s="113"/>
      <c r="Y19" s="113"/>
      <c r="Z19" s="113"/>
      <c r="AA19" s="115">
        <v>0.8</v>
      </c>
      <c r="AB19" s="116"/>
      <c r="AC19" s="136"/>
      <c r="AD19" s="117"/>
      <c r="AE19" s="118"/>
      <c r="AF19" s="118"/>
      <c r="AG19" s="118"/>
      <c r="AH19" s="118"/>
      <c r="AI19" s="119"/>
      <c r="AJ19" s="119"/>
      <c r="AK19" s="119"/>
      <c r="AL19" s="119"/>
      <c r="AM19" s="119"/>
      <c r="AN19" s="119"/>
      <c r="AO19" s="119"/>
      <c r="AP19" s="120">
        <v>0</v>
      </c>
      <c r="AQ19" s="121"/>
      <c r="AR19" s="136"/>
      <c r="AS19" s="141" t="s">
        <v>235</v>
      </c>
    </row>
    <row r="20" spans="1:45" ht="33.75" customHeight="1" x14ac:dyDescent="0.25">
      <c r="A20" s="181">
        <v>5</v>
      </c>
      <c r="B20" s="163" t="s">
        <v>179</v>
      </c>
      <c r="C20" s="163" t="s">
        <v>180</v>
      </c>
      <c r="D20" s="163" t="s">
        <v>86</v>
      </c>
      <c r="E20" s="172">
        <v>1</v>
      </c>
      <c r="F20" s="50">
        <v>1</v>
      </c>
      <c r="G20" s="34" t="s">
        <v>90</v>
      </c>
      <c r="H20" s="101">
        <v>43160</v>
      </c>
      <c r="I20" s="101">
        <v>43250</v>
      </c>
      <c r="J20" s="103">
        <v>0</v>
      </c>
      <c r="K20" s="105"/>
      <c r="L20" s="104" t="s">
        <v>102</v>
      </c>
      <c r="M20" s="169"/>
      <c r="N20" s="162"/>
      <c r="O20" s="109"/>
      <c r="P20" s="107"/>
      <c r="Q20" s="107">
        <v>1</v>
      </c>
      <c r="R20" s="107"/>
      <c r="S20" s="136"/>
      <c r="T20" s="107">
        <v>1</v>
      </c>
      <c r="U20" s="113"/>
      <c r="V20" s="113"/>
      <c r="W20" s="113"/>
      <c r="X20" s="113"/>
      <c r="Y20" s="113"/>
      <c r="Z20" s="113"/>
      <c r="AA20" s="134">
        <v>1</v>
      </c>
      <c r="AB20" s="116"/>
      <c r="AC20" s="136"/>
      <c r="AD20" s="117"/>
      <c r="AE20" s="118"/>
      <c r="AF20" s="118"/>
      <c r="AG20" s="118"/>
      <c r="AH20" s="118"/>
      <c r="AI20" s="119"/>
      <c r="AJ20" s="119"/>
      <c r="AK20" s="119"/>
      <c r="AL20" s="119"/>
      <c r="AM20" s="119"/>
      <c r="AN20" s="119"/>
      <c r="AO20" s="119"/>
      <c r="AP20" s="120">
        <v>0</v>
      </c>
      <c r="AQ20" s="121"/>
      <c r="AR20" s="136"/>
      <c r="AS20" s="141"/>
    </row>
    <row r="21" spans="1:45" ht="33.75" customHeight="1" x14ac:dyDescent="0.25">
      <c r="A21" s="182"/>
      <c r="B21" s="164"/>
      <c r="C21" s="164"/>
      <c r="D21" s="164"/>
      <c r="E21" s="173"/>
      <c r="F21" s="50">
        <v>2</v>
      </c>
      <c r="G21" s="34" t="s">
        <v>91</v>
      </c>
      <c r="H21" s="101">
        <v>43132</v>
      </c>
      <c r="I21" s="101">
        <v>43465</v>
      </c>
      <c r="J21" s="93">
        <v>200000000</v>
      </c>
      <c r="K21" s="105" t="s">
        <v>106</v>
      </c>
      <c r="L21" s="104" t="s">
        <v>101</v>
      </c>
      <c r="M21" s="169"/>
      <c r="N21" s="162"/>
      <c r="O21" s="109"/>
      <c r="P21" s="107"/>
      <c r="Q21" s="107">
        <v>0.1</v>
      </c>
      <c r="R21" s="107">
        <v>0.1</v>
      </c>
      <c r="S21" s="107">
        <v>0.2</v>
      </c>
      <c r="T21" s="108">
        <v>0.1</v>
      </c>
      <c r="U21" s="113"/>
      <c r="V21" s="113"/>
      <c r="W21" s="113"/>
      <c r="X21" s="113"/>
      <c r="Y21" s="113"/>
      <c r="Z21" s="113"/>
      <c r="AA21" s="134">
        <v>0.5</v>
      </c>
      <c r="AB21" s="116"/>
      <c r="AC21" s="136"/>
      <c r="AD21" s="117"/>
      <c r="AE21" s="118"/>
      <c r="AF21" s="118"/>
      <c r="AG21" s="118"/>
      <c r="AH21" s="118"/>
      <c r="AI21" s="119"/>
      <c r="AJ21" s="119"/>
      <c r="AK21" s="119"/>
      <c r="AL21" s="119"/>
      <c r="AM21" s="119"/>
      <c r="AN21" s="119"/>
      <c r="AO21" s="119"/>
      <c r="AP21" s="120">
        <v>0</v>
      </c>
      <c r="AQ21" s="121"/>
      <c r="AR21" s="136"/>
      <c r="AS21" s="141" t="s">
        <v>236</v>
      </c>
    </row>
    <row r="22" spans="1:45" ht="33.75" customHeight="1" x14ac:dyDescent="0.25">
      <c r="A22" s="183"/>
      <c r="B22" s="165"/>
      <c r="C22" s="165"/>
      <c r="D22" s="165"/>
      <c r="E22" s="174"/>
      <c r="F22" s="50">
        <v>3</v>
      </c>
      <c r="G22" s="34" t="s">
        <v>92</v>
      </c>
      <c r="H22" s="101">
        <v>43132</v>
      </c>
      <c r="I22" s="101">
        <v>43465</v>
      </c>
      <c r="J22" s="103">
        <v>0</v>
      </c>
      <c r="K22" s="105"/>
      <c r="L22" s="104" t="s">
        <v>103</v>
      </c>
      <c r="M22" s="169"/>
      <c r="N22" s="162"/>
      <c r="O22" s="109"/>
      <c r="P22" s="107">
        <v>0.1</v>
      </c>
      <c r="Q22" s="107">
        <v>0.25</v>
      </c>
      <c r="R22" s="107"/>
      <c r="S22" s="107"/>
      <c r="T22" s="108">
        <v>0.25</v>
      </c>
      <c r="U22" s="108"/>
      <c r="V22" s="108"/>
      <c r="W22" s="108">
        <v>0.2</v>
      </c>
      <c r="X22" s="113"/>
      <c r="Y22" s="113"/>
      <c r="Z22" s="113"/>
      <c r="AA22" s="134">
        <v>0.8</v>
      </c>
      <c r="AB22" s="134">
        <v>0.8</v>
      </c>
      <c r="AC22" s="136"/>
      <c r="AD22" s="117"/>
      <c r="AE22" s="118"/>
      <c r="AF22" s="118"/>
      <c r="AG22" s="118"/>
      <c r="AH22" s="118"/>
      <c r="AI22" s="119"/>
      <c r="AJ22" s="119"/>
      <c r="AK22" s="119"/>
      <c r="AL22" s="157">
        <v>81993000</v>
      </c>
      <c r="AM22" s="119"/>
      <c r="AN22" s="119"/>
      <c r="AO22" s="119"/>
      <c r="AP22" s="120">
        <v>81993000</v>
      </c>
      <c r="AQ22" s="121"/>
      <c r="AR22" s="136"/>
      <c r="AS22" s="141" t="s">
        <v>245</v>
      </c>
    </row>
    <row r="23" spans="1:45" ht="33.75" customHeight="1" x14ac:dyDescent="0.25">
      <c r="A23" s="181">
        <v>6</v>
      </c>
      <c r="B23" s="163" t="s">
        <v>179</v>
      </c>
      <c r="C23" s="163" t="s">
        <v>180</v>
      </c>
      <c r="D23" s="163" t="s">
        <v>188</v>
      </c>
      <c r="E23" s="172">
        <v>1</v>
      </c>
      <c r="F23" s="50">
        <v>1</v>
      </c>
      <c r="G23" s="34" t="s">
        <v>93</v>
      </c>
      <c r="H23" s="101">
        <v>43160</v>
      </c>
      <c r="I23" s="101">
        <v>43465</v>
      </c>
      <c r="J23" s="103">
        <v>0</v>
      </c>
      <c r="K23" s="105"/>
      <c r="L23" s="104" t="s">
        <v>104</v>
      </c>
      <c r="M23" s="169"/>
      <c r="N23" s="162"/>
      <c r="O23" s="106">
        <v>0.1</v>
      </c>
      <c r="P23" s="107">
        <v>0.1</v>
      </c>
      <c r="Q23" s="107">
        <v>0.1</v>
      </c>
      <c r="R23" s="107">
        <v>0.1</v>
      </c>
      <c r="S23" s="107">
        <v>0.1</v>
      </c>
      <c r="T23" s="108">
        <v>0.1</v>
      </c>
      <c r="U23" s="113"/>
      <c r="V23" s="113"/>
      <c r="W23" s="113"/>
      <c r="X23" s="113"/>
      <c r="Y23" s="113"/>
      <c r="Z23" s="113"/>
      <c r="AA23" s="134">
        <v>0.6</v>
      </c>
      <c r="AB23" s="116"/>
      <c r="AC23" s="136"/>
      <c r="AD23" s="117"/>
      <c r="AE23" s="118"/>
      <c r="AF23" s="118"/>
      <c r="AG23" s="118"/>
      <c r="AH23" s="118"/>
      <c r="AI23" s="119"/>
      <c r="AJ23" s="119"/>
      <c r="AK23" s="119"/>
      <c r="AL23" s="119"/>
      <c r="AM23" s="119"/>
      <c r="AN23" s="119"/>
      <c r="AO23" s="119"/>
      <c r="AP23" s="120">
        <v>0</v>
      </c>
      <c r="AQ23" s="121"/>
      <c r="AR23" s="136"/>
      <c r="AS23" s="141" t="s">
        <v>237</v>
      </c>
    </row>
    <row r="24" spans="1:45" ht="33.75" customHeight="1" x14ac:dyDescent="0.25">
      <c r="A24" s="182"/>
      <c r="B24" s="164"/>
      <c r="C24" s="164"/>
      <c r="D24" s="164"/>
      <c r="E24" s="173"/>
      <c r="F24" s="50">
        <v>2</v>
      </c>
      <c r="G24" s="34" t="s">
        <v>94</v>
      </c>
      <c r="H24" s="101">
        <v>43160</v>
      </c>
      <c r="I24" s="101">
        <v>43465</v>
      </c>
      <c r="J24" s="103">
        <v>0</v>
      </c>
      <c r="K24" s="105"/>
      <c r="L24" s="104" t="s">
        <v>102</v>
      </c>
      <c r="M24" s="169"/>
      <c r="N24" s="162"/>
      <c r="O24" s="122"/>
      <c r="P24" s="112"/>
      <c r="Q24" s="112"/>
      <c r="R24" s="107">
        <v>0.5</v>
      </c>
      <c r="S24" s="107">
        <v>0</v>
      </c>
      <c r="T24" s="113"/>
      <c r="U24" s="113"/>
      <c r="V24" s="113"/>
      <c r="W24" s="113"/>
      <c r="X24" s="113"/>
      <c r="Y24" s="113"/>
      <c r="Z24" s="113"/>
      <c r="AA24" s="134">
        <v>0.5</v>
      </c>
      <c r="AB24" s="116"/>
      <c r="AC24" s="136"/>
      <c r="AD24" s="117"/>
      <c r="AE24" s="118"/>
      <c r="AF24" s="118"/>
      <c r="AG24" s="118"/>
      <c r="AH24" s="118"/>
      <c r="AI24" s="119"/>
      <c r="AJ24" s="119"/>
      <c r="AK24" s="119"/>
      <c r="AL24" s="119"/>
      <c r="AM24" s="119"/>
      <c r="AN24" s="119"/>
      <c r="AO24" s="119"/>
      <c r="AP24" s="120">
        <v>0</v>
      </c>
      <c r="AQ24" s="121"/>
      <c r="AR24" s="136"/>
      <c r="AS24" s="141" t="s">
        <v>223</v>
      </c>
    </row>
    <row r="25" spans="1:45" ht="33.75" customHeight="1" x14ac:dyDescent="0.25">
      <c r="A25" s="182"/>
      <c r="B25" s="164"/>
      <c r="C25" s="164"/>
      <c r="D25" s="164"/>
      <c r="E25" s="173"/>
      <c r="F25" s="50">
        <v>3</v>
      </c>
      <c r="G25" s="34" t="s">
        <v>95</v>
      </c>
      <c r="H25" s="101">
        <v>43252</v>
      </c>
      <c r="I25" s="101">
        <v>43405</v>
      </c>
      <c r="J25" s="103">
        <v>0</v>
      </c>
      <c r="K25" s="105"/>
      <c r="L25" s="104" t="s">
        <v>103</v>
      </c>
      <c r="M25" s="110"/>
      <c r="N25" s="111"/>
      <c r="O25" s="122"/>
      <c r="P25" s="112"/>
      <c r="Q25" s="107"/>
      <c r="R25" s="107"/>
      <c r="S25" s="107">
        <v>0.2</v>
      </c>
      <c r="T25" s="108">
        <v>0.2</v>
      </c>
      <c r="U25" s="113"/>
      <c r="V25" s="113"/>
      <c r="W25" s="113"/>
      <c r="X25" s="113"/>
      <c r="Y25" s="113"/>
      <c r="Z25" s="113"/>
      <c r="AA25" s="134">
        <v>0.4</v>
      </c>
      <c r="AB25" s="116"/>
      <c r="AC25" s="136"/>
      <c r="AD25" s="117"/>
      <c r="AE25" s="118"/>
      <c r="AF25" s="118"/>
      <c r="AG25" s="118"/>
      <c r="AH25" s="118"/>
      <c r="AI25" s="119"/>
      <c r="AJ25" s="119"/>
      <c r="AK25" s="119"/>
      <c r="AL25" s="119"/>
      <c r="AM25" s="119"/>
      <c r="AN25" s="119"/>
      <c r="AO25" s="119"/>
      <c r="AP25" s="120">
        <v>0</v>
      </c>
      <c r="AQ25" s="121"/>
      <c r="AR25" s="136"/>
      <c r="AS25" s="141" t="s">
        <v>251</v>
      </c>
    </row>
    <row r="26" spans="1:45" ht="33.75" customHeight="1" x14ac:dyDescent="0.25">
      <c r="A26" s="182"/>
      <c r="B26" s="164"/>
      <c r="C26" s="164"/>
      <c r="D26" s="164"/>
      <c r="E26" s="173"/>
      <c r="F26" s="50">
        <v>4</v>
      </c>
      <c r="G26" s="34" t="s">
        <v>96</v>
      </c>
      <c r="H26" s="101">
        <v>43221</v>
      </c>
      <c r="I26" s="101">
        <v>43462</v>
      </c>
      <c r="J26" s="94" t="s">
        <v>189</v>
      </c>
      <c r="K26" s="105" t="s">
        <v>106</v>
      </c>
      <c r="L26" s="104" t="s">
        <v>105</v>
      </c>
      <c r="M26" s="110"/>
      <c r="N26" s="111"/>
      <c r="O26" s="106"/>
      <c r="P26" s="107"/>
      <c r="Q26" s="107"/>
      <c r="R26" s="107">
        <v>1</v>
      </c>
      <c r="S26" s="107">
        <v>1</v>
      </c>
      <c r="T26" s="113"/>
      <c r="U26" s="113"/>
      <c r="V26" s="113"/>
      <c r="W26" s="113"/>
      <c r="X26" s="113"/>
      <c r="Y26" s="113"/>
      <c r="Z26" s="113"/>
      <c r="AA26" s="134">
        <v>1</v>
      </c>
      <c r="AB26" s="116"/>
      <c r="AC26" s="136"/>
      <c r="AD26" s="117"/>
      <c r="AE26" s="118"/>
      <c r="AF26" s="118"/>
      <c r="AG26" s="118"/>
      <c r="AH26" s="159">
        <v>14154139</v>
      </c>
      <c r="AI26" s="119"/>
      <c r="AJ26" s="119"/>
      <c r="AK26" s="119"/>
      <c r="AL26" s="119"/>
      <c r="AM26" s="119"/>
      <c r="AN26" s="119"/>
      <c r="AO26" s="119"/>
      <c r="AP26" s="120">
        <v>14154139</v>
      </c>
      <c r="AQ26" s="121"/>
      <c r="AR26" s="136"/>
      <c r="AS26" s="141" t="s">
        <v>246</v>
      </c>
    </row>
    <row r="27" spans="1:45" ht="33.75" customHeight="1" x14ac:dyDescent="0.25">
      <c r="A27" s="183"/>
      <c r="B27" s="165"/>
      <c r="C27" s="165"/>
      <c r="D27" s="165"/>
      <c r="E27" s="174"/>
      <c r="F27" s="50">
        <v>5</v>
      </c>
      <c r="G27" s="38" t="s">
        <v>97</v>
      </c>
      <c r="H27" s="101">
        <v>43191</v>
      </c>
      <c r="I27" s="101">
        <v>43465</v>
      </c>
      <c r="J27" s="93">
        <v>73000000</v>
      </c>
      <c r="K27" s="105" t="s">
        <v>106</v>
      </c>
      <c r="L27" s="104" t="s">
        <v>238</v>
      </c>
      <c r="M27" s="110"/>
      <c r="N27" s="111"/>
      <c r="O27" s="106"/>
      <c r="P27" s="107">
        <v>0.1</v>
      </c>
      <c r="Q27" s="107">
        <v>0.1</v>
      </c>
      <c r="R27" s="107">
        <v>0.1</v>
      </c>
      <c r="S27" s="107">
        <v>0.1</v>
      </c>
      <c r="T27" s="108">
        <v>0.1</v>
      </c>
      <c r="U27" s="108"/>
      <c r="V27" s="113"/>
      <c r="W27" s="108">
        <v>0.1</v>
      </c>
      <c r="X27" s="113"/>
      <c r="Y27" s="113"/>
      <c r="Z27" s="113"/>
      <c r="AA27" s="134">
        <v>0.6</v>
      </c>
      <c r="AB27" s="134">
        <v>0.6</v>
      </c>
      <c r="AC27" s="136"/>
      <c r="AD27" s="117"/>
      <c r="AE27" s="118"/>
      <c r="AF27" s="118"/>
      <c r="AG27" s="118"/>
      <c r="AH27" s="159"/>
      <c r="AI27" s="119"/>
      <c r="AJ27" s="119"/>
      <c r="AK27" s="119"/>
      <c r="AL27" s="119"/>
      <c r="AM27" s="119"/>
      <c r="AN27" s="119"/>
      <c r="AO27" s="119"/>
      <c r="AP27" s="120"/>
      <c r="AQ27" s="121"/>
      <c r="AR27" s="136"/>
      <c r="AS27" s="141" t="s">
        <v>252</v>
      </c>
    </row>
    <row r="28" spans="1:45" ht="107.25" customHeight="1" x14ac:dyDescent="0.25">
      <c r="A28" s="185">
        <v>7</v>
      </c>
      <c r="B28" s="186" t="s">
        <v>60</v>
      </c>
      <c r="C28" s="175" t="s">
        <v>64</v>
      </c>
      <c r="D28" s="176" t="s">
        <v>107</v>
      </c>
      <c r="E28" s="177">
        <v>1</v>
      </c>
      <c r="F28" s="48">
        <v>1</v>
      </c>
      <c r="G28" s="31" t="s">
        <v>108</v>
      </c>
      <c r="H28" s="32">
        <v>43160</v>
      </c>
      <c r="I28" s="32">
        <v>43434</v>
      </c>
      <c r="J28" s="51">
        <v>0</v>
      </c>
      <c r="K28" s="46"/>
      <c r="L28" s="53" t="s">
        <v>109</v>
      </c>
      <c r="M28" s="197"/>
      <c r="N28" s="184"/>
      <c r="O28" s="82"/>
      <c r="P28" s="83"/>
      <c r="Q28" s="75">
        <v>0.25</v>
      </c>
      <c r="R28" s="80"/>
      <c r="S28" s="80"/>
      <c r="T28" s="75">
        <v>0.25</v>
      </c>
      <c r="U28" s="88"/>
      <c r="V28" s="88"/>
      <c r="W28" s="84">
        <v>0.25</v>
      </c>
      <c r="X28" s="88"/>
      <c r="Y28" s="88"/>
      <c r="Z28" s="88"/>
      <c r="AA28" s="87">
        <v>0.75</v>
      </c>
      <c r="AB28" s="95">
        <v>0</v>
      </c>
      <c r="AD28" s="89"/>
      <c r="AE28" s="90"/>
      <c r="AF28" s="90"/>
      <c r="AG28" s="90"/>
      <c r="AH28" s="90"/>
      <c r="AI28" s="91"/>
      <c r="AJ28" s="91"/>
      <c r="AK28" s="91"/>
      <c r="AL28" s="91"/>
      <c r="AM28" s="91"/>
      <c r="AN28" s="91"/>
      <c r="AO28" s="91"/>
      <c r="AP28" s="92"/>
      <c r="AQ28" s="92">
        <v>0</v>
      </c>
      <c r="AS28" s="26" t="s">
        <v>248</v>
      </c>
    </row>
    <row r="29" spans="1:45" ht="102" x14ac:dyDescent="0.25">
      <c r="A29" s="185"/>
      <c r="B29" s="186"/>
      <c r="C29" s="175"/>
      <c r="D29" s="176"/>
      <c r="E29" s="176"/>
      <c r="F29" s="48">
        <v>2</v>
      </c>
      <c r="G29" s="31" t="s">
        <v>110</v>
      </c>
      <c r="H29" s="32">
        <v>43205</v>
      </c>
      <c r="I29" s="32">
        <v>43449</v>
      </c>
      <c r="J29" s="51">
        <v>0</v>
      </c>
      <c r="K29" s="46"/>
      <c r="L29" s="52" t="s">
        <v>111</v>
      </c>
      <c r="M29" s="197"/>
      <c r="N29" s="184"/>
      <c r="O29" s="81"/>
      <c r="P29" s="80"/>
      <c r="Q29" s="75">
        <v>0.25</v>
      </c>
      <c r="R29" s="80"/>
      <c r="S29" s="80"/>
      <c r="T29" s="75">
        <v>0.25</v>
      </c>
      <c r="U29" s="88"/>
      <c r="V29" s="88"/>
      <c r="W29" s="84">
        <v>0.25</v>
      </c>
      <c r="X29" s="88"/>
      <c r="Y29" s="88"/>
      <c r="Z29" s="88"/>
      <c r="AA29" s="87">
        <v>0.75</v>
      </c>
      <c r="AB29" s="95">
        <v>0</v>
      </c>
      <c r="AD29" s="89"/>
      <c r="AE29" s="90"/>
      <c r="AF29" s="90"/>
      <c r="AG29" s="90"/>
      <c r="AH29" s="90"/>
      <c r="AI29" s="91"/>
      <c r="AJ29" s="91"/>
      <c r="AK29" s="91"/>
      <c r="AL29" s="91"/>
      <c r="AM29" s="91"/>
      <c r="AN29" s="91"/>
      <c r="AO29" s="91"/>
      <c r="AP29" s="92"/>
      <c r="AQ29" s="92">
        <v>0</v>
      </c>
      <c r="AS29" s="26" t="s">
        <v>249</v>
      </c>
    </row>
    <row r="30" spans="1:45" ht="57" x14ac:dyDescent="0.25">
      <c r="A30" s="30">
        <v>8</v>
      </c>
      <c r="B30" s="45" t="s">
        <v>60</v>
      </c>
      <c r="C30" s="46" t="s">
        <v>64</v>
      </c>
      <c r="D30" s="48" t="s">
        <v>112</v>
      </c>
      <c r="E30" s="49">
        <v>1</v>
      </c>
      <c r="F30" s="48">
        <v>1</v>
      </c>
      <c r="G30" s="31" t="s">
        <v>113</v>
      </c>
      <c r="H30" s="32">
        <v>43205</v>
      </c>
      <c r="I30" s="32">
        <v>43449</v>
      </c>
      <c r="J30" s="51">
        <v>0</v>
      </c>
      <c r="K30" s="46"/>
      <c r="L30" s="52" t="s">
        <v>111</v>
      </c>
      <c r="M30" s="54"/>
      <c r="N30" s="55"/>
      <c r="O30" s="81"/>
      <c r="P30" s="80"/>
      <c r="Q30" s="80"/>
      <c r="R30" s="80"/>
      <c r="S30" s="80"/>
      <c r="T30" s="84">
        <v>0.5</v>
      </c>
      <c r="U30" s="88"/>
      <c r="V30" s="88"/>
      <c r="W30" s="84">
        <v>0.25</v>
      </c>
      <c r="X30" s="88"/>
      <c r="Y30" s="88"/>
      <c r="Z30" s="88"/>
      <c r="AA30" s="87">
        <v>0.75</v>
      </c>
      <c r="AB30" s="95">
        <v>0</v>
      </c>
      <c r="AD30" s="89"/>
      <c r="AE30" s="90"/>
      <c r="AF30" s="90"/>
      <c r="AG30" s="90"/>
      <c r="AH30" s="90"/>
      <c r="AI30" s="91"/>
      <c r="AJ30" s="91"/>
      <c r="AK30" s="91"/>
      <c r="AL30" s="91"/>
      <c r="AM30" s="91"/>
      <c r="AN30" s="91"/>
      <c r="AO30" s="91"/>
      <c r="AP30" s="92"/>
      <c r="AQ30" s="92">
        <v>0</v>
      </c>
      <c r="AS30" s="85" t="s">
        <v>250</v>
      </c>
    </row>
    <row r="31" spans="1:45" ht="25.5" customHeight="1" x14ac:dyDescent="0.25">
      <c r="A31" s="185">
        <v>9</v>
      </c>
      <c r="B31" s="205" t="s">
        <v>60</v>
      </c>
      <c r="C31" s="205" t="s">
        <v>64</v>
      </c>
      <c r="D31" s="163" t="s">
        <v>114</v>
      </c>
      <c r="E31" s="172">
        <v>1</v>
      </c>
      <c r="F31" s="151">
        <v>1</v>
      </c>
      <c r="G31" s="124" t="s">
        <v>115</v>
      </c>
      <c r="H31" s="129">
        <v>43160</v>
      </c>
      <c r="I31" s="129">
        <v>43465</v>
      </c>
      <c r="J31" s="154">
        <v>0</v>
      </c>
      <c r="K31" s="152"/>
      <c r="L31" s="128" t="s">
        <v>130</v>
      </c>
      <c r="M31" s="169" t="s">
        <v>39</v>
      </c>
      <c r="N31" s="162" t="s">
        <v>36</v>
      </c>
      <c r="O31" s="106">
        <v>0</v>
      </c>
      <c r="P31" s="107">
        <v>0</v>
      </c>
      <c r="Q31" s="107">
        <v>0.1</v>
      </c>
      <c r="R31" s="107">
        <v>0</v>
      </c>
      <c r="S31" s="107">
        <v>0</v>
      </c>
      <c r="T31" s="108">
        <v>0.4</v>
      </c>
      <c r="U31" s="107">
        <v>0.1</v>
      </c>
      <c r="V31" s="107">
        <v>0.1</v>
      </c>
      <c r="W31" s="107">
        <v>0</v>
      </c>
      <c r="X31" s="133"/>
      <c r="Y31" s="133"/>
      <c r="Z31" s="133"/>
      <c r="AA31" s="134">
        <f>+SUM(O31:Z31)</f>
        <v>0.7</v>
      </c>
      <c r="AB31" s="134">
        <f>+AA31</f>
        <v>0.7</v>
      </c>
      <c r="AC31" s="136"/>
      <c r="AD31" s="137">
        <v>0</v>
      </c>
      <c r="AE31" s="138">
        <v>0</v>
      </c>
      <c r="AF31" s="138">
        <v>0</v>
      </c>
      <c r="AG31" s="138"/>
      <c r="AH31" s="138"/>
      <c r="AI31" s="139"/>
      <c r="AJ31" s="139"/>
      <c r="AK31" s="139"/>
      <c r="AL31" s="139"/>
      <c r="AM31" s="139"/>
      <c r="AN31" s="139"/>
      <c r="AO31" s="139"/>
      <c r="AP31" s="140"/>
      <c r="AQ31" s="140">
        <v>0</v>
      </c>
      <c r="AR31" s="136"/>
      <c r="AS31" s="141" t="s">
        <v>239</v>
      </c>
    </row>
    <row r="32" spans="1:45" ht="51" x14ac:dyDescent="0.25">
      <c r="A32" s="185"/>
      <c r="B32" s="205"/>
      <c r="C32" s="205"/>
      <c r="D32" s="164"/>
      <c r="E32" s="164"/>
      <c r="F32" s="151">
        <v>2</v>
      </c>
      <c r="G32" s="124" t="s">
        <v>190</v>
      </c>
      <c r="H32" s="129">
        <v>43102</v>
      </c>
      <c r="I32" s="129">
        <v>43465</v>
      </c>
      <c r="J32" s="154">
        <v>0</v>
      </c>
      <c r="K32" s="152"/>
      <c r="L32" s="128" t="s">
        <v>131</v>
      </c>
      <c r="M32" s="169"/>
      <c r="N32" s="162"/>
      <c r="O32" s="106">
        <v>0.08</v>
      </c>
      <c r="P32" s="107">
        <v>0.08</v>
      </c>
      <c r="Q32" s="107">
        <v>0.08</v>
      </c>
      <c r="R32" s="107">
        <v>0.08</v>
      </c>
      <c r="S32" s="107">
        <v>0.08</v>
      </c>
      <c r="T32" s="107">
        <v>0.08</v>
      </c>
      <c r="U32" s="107">
        <v>0.08</v>
      </c>
      <c r="V32" s="107">
        <v>0.08</v>
      </c>
      <c r="W32" s="107">
        <v>0.08</v>
      </c>
      <c r="X32" s="133"/>
      <c r="Y32" s="133"/>
      <c r="Z32" s="133"/>
      <c r="AA32" s="134">
        <f t="shared" ref="AA32:AA34" si="0">+SUM(O32:Z32)</f>
        <v>0.72</v>
      </c>
      <c r="AB32" s="134">
        <f t="shared" ref="AB32:AB44" si="1">+AA32</f>
        <v>0.72</v>
      </c>
      <c r="AC32" s="136"/>
      <c r="AD32" s="137">
        <v>0</v>
      </c>
      <c r="AE32" s="138">
        <v>0</v>
      </c>
      <c r="AF32" s="138">
        <v>0</v>
      </c>
      <c r="AG32" s="138"/>
      <c r="AH32" s="138"/>
      <c r="AI32" s="139"/>
      <c r="AJ32" s="139"/>
      <c r="AK32" s="139"/>
      <c r="AL32" s="139"/>
      <c r="AM32" s="139"/>
      <c r="AN32" s="139"/>
      <c r="AO32" s="139"/>
      <c r="AP32" s="140"/>
      <c r="AQ32" s="140">
        <v>0</v>
      </c>
      <c r="AR32" s="136"/>
      <c r="AS32" s="141" t="s">
        <v>214</v>
      </c>
    </row>
    <row r="33" spans="1:45" ht="25.5" x14ac:dyDescent="0.25">
      <c r="A33" s="185"/>
      <c r="B33" s="205"/>
      <c r="C33" s="205"/>
      <c r="D33" s="164"/>
      <c r="E33" s="164"/>
      <c r="F33" s="151">
        <v>3</v>
      </c>
      <c r="G33" s="124" t="s">
        <v>116</v>
      </c>
      <c r="H33" s="129">
        <v>43313</v>
      </c>
      <c r="I33" s="129">
        <v>43448</v>
      </c>
      <c r="J33" s="154">
        <v>0</v>
      </c>
      <c r="K33" s="152"/>
      <c r="L33" s="128" t="s">
        <v>132</v>
      </c>
      <c r="M33" s="169"/>
      <c r="N33" s="162"/>
      <c r="O33" s="106">
        <v>0</v>
      </c>
      <c r="P33" s="107">
        <v>0</v>
      </c>
      <c r="Q33" s="107">
        <v>0</v>
      </c>
      <c r="R33" s="107">
        <v>0</v>
      </c>
      <c r="S33" s="107">
        <v>0</v>
      </c>
      <c r="T33" s="107">
        <v>0</v>
      </c>
      <c r="U33" s="107">
        <v>0</v>
      </c>
      <c r="V33" s="107">
        <v>0</v>
      </c>
      <c r="W33" s="107">
        <v>0</v>
      </c>
      <c r="X33" s="133"/>
      <c r="Y33" s="133"/>
      <c r="Z33" s="133"/>
      <c r="AA33" s="134"/>
      <c r="AB33" s="134">
        <f t="shared" si="1"/>
        <v>0</v>
      </c>
      <c r="AC33" s="136"/>
      <c r="AD33" s="137">
        <v>0</v>
      </c>
      <c r="AE33" s="138">
        <v>0</v>
      </c>
      <c r="AF33" s="138">
        <v>0</v>
      </c>
      <c r="AG33" s="138"/>
      <c r="AH33" s="138"/>
      <c r="AI33" s="139"/>
      <c r="AJ33" s="139"/>
      <c r="AK33" s="139"/>
      <c r="AL33" s="139"/>
      <c r="AM33" s="139"/>
      <c r="AN33" s="139"/>
      <c r="AO33" s="139"/>
      <c r="AP33" s="140"/>
      <c r="AQ33" s="140">
        <v>0</v>
      </c>
      <c r="AR33" s="136"/>
      <c r="AS33" s="141" t="s">
        <v>240</v>
      </c>
    </row>
    <row r="34" spans="1:45" ht="38.25" x14ac:dyDescent="0.25">
      <c r="A34" s="185"/>
      <c r="B34" s="205"/>
      <c r="C34" s="205"/>
      <c r="D34" s="165"/>
      <c r="E34" s="165"/>
      <c r="F34" s="151">
        <v>4</v>
      </c>
      <c r="G34" s="124" t="s">
        <v>191</v>
      </c>
      <c r="H34" s="129">
        <v>43256</v>
      </c>
      <c r="I34" s="129">
        <v>43465</v>
      </c>
      <c r="J34" s="154">
        <v>153971720</v>
      </c>
      <c r="K34" s="152" t="s">
        <v>106</v>
      </c>
      <c r="L34" s="128" t="s">
        <v>133</v>
      </c>
      <c r="M34" s="169"/>
      <c r="N34" s="162"/>
      <c r="O34" s="106">
        <v>0</v>
      </c>
      <c r="P34" s="107">
        <v>0</v>
      </c>
      <c r="Q34" s="107">
        <v>0</v>
      </c>
      <c r="R34" s="107">
        <v>0</v>
      </c>
      <c r="S34" s="107">
        <v>0</v>
      </c>
      <c r="T34" s="108">
        <v>1</v>
      </c>
      <c r="U34" s="133"/>
      <c r="V34" s="133"/>
      <c r="W34" s="133"/>
      <c r="X34" s="133"/>
      <c r="Y34" s="133"/>
      <c r="Z34" s="133"/>
      <c r="AA34" s="134">
        <f t="shared" si="0"/>
        <v>1</v>
      </c>
      <c r="AB34" s="134">
        <f t="shared" si="1"/>
        <v>1</v>
      </c>
      <c r="AC34" s="136"/>
      <c r="AD34" s="137">
        <v>0</v>
      </c>
      <c r="AE34" s="138">
        <v>0</v>
      </c>
      <c r="AF34" s="138">
        <v>0</v>
      </c>
      <c r="AG34" s="138"/>
      <c r="AH34" s="138"/>
      <c r="AI34" s="139"/>
      <c r="AJ34" s="139"/>
      <c r="AK34" s="139"/>
      <c r="AL34" s="139"/>
      <c r="AM34" s="139"/>
      <c r="AN34" s="139"/>
      <c r="AO34" s="139"/>
      <c r="AP34" s="140"/>
      <c r="AQ34" s="140">
        <v>0</v>
      </c>
      <c r="AR34" s="136"/>
      <c r="AS34" s="141" t="s">
        <v>224</v>
      </c>
    </row>
    <row r="35" spans="1:45" ht="25.5" x14ac:dyDescent="0.25">
      <c r="A35" s="185">
        <v>10</v>
      </c>
      <c r="B35" s="205" t="s">
        <v>60</v>
      </c>
      <c r="C35" s="205" t="s">
        <v>64</v>
      </c>
      <c r="D35" s="163" t="s">
        <v>117</v>
      </c>
      <c r="E35" s="172">
        <v>1</v>
      </c>
      <c r="F35" s="151">
        <v>1</v>
      </c>
      <c r="G35" s="124" t="s">
        <v>118</v>
      </c>
      <c r="H35" s="129">
        <v>43102</v>
      </c>
      <c r="I35" s="129">
        <v>43465</v>
      </c>
      <c r="J35" s="155">
        <v>0</v>
      </c>
      <c r="K35" s="152"/>
      <c r="L35" s="128" t="s">
        <v>134</v>
      </c>
      <c r="M35" s="169" t="s">
        <v>39</v>
      </c>
      <c r="N35" s="162" t="s">
        <v>36</v>
      </c>
      <c r="O35" s="106">
        <v>0.08</v>
      </c>
      <c r="P35" s="107">
        <v>0.08</v>
      </c>
      <c r="Q35" s="107">
        <v>0.12</v>
      </c>
      <c r="R35" s="107">
        <v>0.08</v>
      </c>
      <c r="S35" s="107">
        <v>0.08</v>
      </c>
      <c r="T35" s="107">
        <v>0.08</v>
      </c>
      <c r="U35" s="107">
        <v>0.08</v>
      </c>
      <c r="V35" s="107">
        <v>0.08</v>
      </c>
      <c r="W35" s="107">
        <v>0.08</v>
      </c>
      <c r="X35" s="133"/>
      <c r="Y35" s="133"/>
      <c r="Z35" s="133"/>
      <c r="AA35" s="134">
        <f t="shared" ref="AA35:AA44" si="2">+SUM(O35:Z35)</f>
        <v>0.7599999999999999</v>
      </c>
      <c r="AB35" s="134">
        <f t="shared" si="1"/>
        <v>0.7599999999999999</v>
      </c>
      <c r="AC35" s="136"/>
      <c r="AD35" s="137">
        <v>0</v>
      </c>
      <c r="AE35" s="138">
        <v>0</v>
      </c>
      <c r="AF35" s="138">
        <v>0</v>
      </c>
      <c r="AG35" s="138"/>
      <c r="AH35" s="138"/>
      <c r="AI35" s="139"/>
      <c r="AJ35" s="139"/>
      <c r="AK35" s="139"/>
      <c r="AL35" s="139"/>
      <c r="AM35" s="139"/>
      <c r="AN35" s="139"/>
      <c r="AO35" s="139"/>
      <c r="AP35" s="140"/>
      <c r="AQ35" s="140">
        <v>0</v>
      </c>
      <c r="AR35" s="136"/>
      <c r="AS35" s="141" t="s">
        <v>215</v>
      </c>
    </row>
    <row r="36" spans="1:45" ht="76.5" x14ac:dyDescent="0.25">
      <c r="A36" s="185"/>
      <c r="B36" s="205"/>
      <c r="C36" s="205"/>
      <c r="D36" s="164"/>
      <c r="E36" s="164"/>
      <c r="F36" s="151">
        <v>2</v>
      </c>
      <c r="G36" s="124" t="s">
        <v>119</v>
      </c>
      <c r="H36" s="129">
        <v>43252</v>
      </c>
      <c r="I36" s="129">
        <v>43465</v>
      </c>
      <c r="J36" s="155">
        <v>0</v>
      </c>
      <c r="K36" s="152"/>
      <c r="L36" s="128" t="s">
        <v>135</v>
      </c>
      <c r="M36" s="169"/>
      <c r="N36" s="162"/>
      <c r="O36" s="106">
        <v>0</v>
      </c>
      <c r="P36" s="107">
        <v>0</v>
      </c>
      <c r="Q36" s="107">
        <v>0</v>
      </c>
      <c r="R36" s="107">
        <v>0</v>
      </c>
      <c r="S36" s="107">
        <v>0.5</v>
      </c>
      <c r="T36" s="108">
        <v>0</v>
      </c>
      <c r="U36" s="108">
        <v>0</v>
      </c>
      <c r="V36" s="108">
        <v>0</v>
      </c>
      <c r="W36" s="108">
        <v>0</v>
      </c>
      <c r="X36" s="133"/>
      <c r="Y36" s="133"/>
      <c r="Z36" s="133"/>
      <c r="AA36" s="134">
        <f t="shared" si="2"/>
        <v>0.5</v>
      </c>
      <c r="AB36" s="134">
        <f t="shared" si="1"/>
        <v>0.5</v>
      </c>
      <c r="AC36" s="136"/>
      <c r="AD36" s="137">
        <v>0</v>
      </c>
      <c r="AE36" s="138">
        <v>0</v>
      </c>
      <c r="AF36" s="138">
        <v>0</v>
      </c>
      <c r="AG36" s="138"/>
      <c r="AH36" s="138"/>
      <c r="AI36" s="139"/>
      <c r="AJ36" s="139"/>
      <c r="AK36" s="139"/>
      <c r="AL36" s="139"/>
      <c r="AM36" s="139"/>
      <c r="AN36" s="139"/>
      <c r="AO36" s="139"/>
      <c r="AP36" s="140"/>
      <c r="AQ36" s="140">
        <v>0</v>
      </c>
      <c r="AR36" s="136"/>
      <c r="AS36" s="141" t="s">
        <v>225</v>
      </c>
    </row>
    <row r="37" spans="1:45" ht="25.5" x14ac:dyDescent="0.25">
      <c r="A37" s="185"/>
      <c r="B37" s="205"/>
      <c r="C37" s="205"/>
      <c r="D37" s="164"/>
      <c r="E37" s="164"/>
      <c r="F37" s="151">
        <v>3</v>
      </c>
      <c r="G37" s="124" t="s">
        <v>120</v>
      </c>
      <c r="H37" s="129">
        <v>43252</v>
      </c>
      <c r="I37" s="129">
        <v>43448</v>
      </c>
      <c r="J37" s="155">
        <v>0</v>
      </c>
      <c r="K37" s="152"/>
      <c r="L37" s="128" t="s">
        <v>136</v>
      </c>
      <c r="M37" s="169"/>
      <c r="N37" s="162"/>
      <c r="O37" s="106">
        <v>0</v>
      </c>
      <c r="P37" s="107">
        <v>0.05</v>
      </c>
      <c r="Q37" s="107">
        <v>0</v>
      </c>
      <c r="R37" s="107">
        <v>0</v>
      </c>
      <c r="S37" s="107">
        <v>0</v>
      </c>
      <c r="T37" s="108">
        <v>0.5</v>
      </c>
      <c r="U37" s="108">
        <v>0.25</v>
      </c>
      <c r="V37" s="108">
        <v>0.25</v>
      </c>
      <c r="W37" s="133"/>
      <c r="X37" s="133"/>
      <c r="Y37" s="133"/>
      <c r="Z37" s="133"/>
      <c r="AA37" s="134">
        <f t="shared" si="2"/>
        <v>1.05</v>
      </c>
      <c r="AB37" s="134">
        <f t="shared" si="1"/>
        <v>1.05</v>
      </c>
      <c r="AC37" s="136"/>
      <c r="AD37" s="137">
        <v>0</v>
      </c>
      <c r="AE37" s="138">
        <v>0</v>
      </c>
      <c r="AF37" s="138">
        <v>0</v>
      </c>
      <c r="AG37" s="138"/>
      <c r="AH37" s="138"/>
      <c r="AI37" s="139"/>
      <c r="AJ37" s="139"/>
      <c r="AK37" s="139"/>
      <c r="AL37" s="139"/>
      <c r="AM37" s="139"/>
      <c r="AN37" s="139"/>
      <c r="AO37" s="139"/>
      <c r="AP37" s="140"/>
      <c r="AQ37" s="140">
        <v>0</v>
      </c>
      <c r="AR37" s="136"/>
      <c r="AS37" s="141" t="s">
        <v>216</v>
      </c>
    </row>
    <row r="38" spans="1:45" ht="24.95" customHeight="1" x14ac:dyDescent="0.25">
      <c r="A38" s="185"/>
      <c r="B38" s="205"/>
      <c r="C38" s="205"/>
      <c r="D38" s="164"/>
      <c r="E38" s="164"/>
      <c r="F38" s="151">
        <v>4</v>
      </c>
      <c r="G38" s="124" t="s">
        <v>121</v>
      </c>
      <c r="H38" s="129">
        <v>43192</v>
      </c>
      <c r="I38" s="129">
        <v>43342</v>
      </c>
      <c r="J38" s="155">
        <v>0</v>
      </c>
      <c r="K38" s="152"/>
      <c r="L38" s="128" t="s">
        <v>137</v>
      </c>
      <c r="M38" s="169"/>
      <c r="N38" s="162"/>
      <c r="O38" s="106">
        <v>0</v>
      </c>
      <c r="P38" s="107">
        <v>0</v>
      </c>
      <c r="Q38" s="107">
        <v>0</v>
      </c>
      <c r="R38" s="107">
        <v>0</v>
      </c>
      <c r="S38" s="108">
        <v>0.3</v>
      </c>
      <c r="T38" s="107">
        <v>0</v>
      </c>
      <c r="U38" s="107">
        <v>0.7</v>
      </c>
      <c r="V38" s="108">
        <v>0</v>
      </c>
      <c r="W38" s="108">
        <v>0</v>
      </c>
      <c r="X38" s="133"/>
      <c r="Y38" s="133"/>
      <c r="Z38" s="133"/>
      <c r="AA38" s="134">
        <f t="shared" si="2"/>
        <v>1</v>
      </c>
      <c r="AB38" s="134">
        <f t="shared" si="1"/>
        <v>1</v>
      </c>
      <c r="AC38" s="136"/>
      <c r="AD38" s="137">
        <v>0</v>
      </c>
      <c r="AE38" s="138">
        <v>0</v>
      </c>
      <c r="AF38" s="138">
        <v>0</v>
      </c>
      <c r="AG38" s="138"/>
      <c r="AH38" s="138"/>
      <c r="AI38" s="139"/>
      <c r="AJ38" s="139"/>
      <c r="AK38" s="139"/>
      <c r="AL38" s="139"/>
      <c r="AM38" s="139"/>
      <c r="AN38" s="139"/>
      <c r="AO38" s="139"/>
      <c r="AP38" s="140"/>
      <c r="AQ38" s="140">
        <v>0</v>
      </c>
      <c r="AR38" s="136"/>
      <c r="AS38" s="141" t="s">
        <v>226</v>
      </c>
    </row>
    <row r="39" spans="1:45" ht="38.25" x14ac:dyDescent="0.25">
      <c r="A39" s="185">
        <v>11</v>
      </c>
      <c r="B39" s="205" t="s">
        <v>60</v>
      </c>
      <c r="C39" s="205" t="s">
        <v>64</v>
      </c>
      <c r="D39" s="206" t="s">
        <v>122</v>
      </c>
      <c r="E39" s="207">
        <v>1</v>
      </c>
      <c r="F39" s="151">
        <v>1</v>
      </c>
      <c r="G39" s="124" t="s">
        <v>123</v>
      </c>
      <c r="H39" s="126">
        <v>43160</v>
      </c>
      <c r="I39" s="126">
        <v>43434</v>
      </c>
      <c r="J39" s="156">
        <v>0</v>
      </c>
      <c r="K39" s="152"/>
      <c r="L39" s="128" t="s">
        <v>138</v>
      </c>
      <c r="M39" s="169" t="s">
        <v>39</v>
      </c>
      <c r="N39" s="162" t="s">
        <v>34</v>
      </c>
      <c r="O39" s="106">
        <v>0</v>
      </c>
      <c r="P39" s="107">
        <v>0</v>
      </c>
      <c r="Q39" s="107">
        <v>0</v>
      </c>
      <c r="R39" s="107">
        <v>0</v>
      </c>
      <c r="S39" s="107">
        <v>0</v>
      </c>
      <c r="T39" s="107">
        <v>0</v>
      </c>
      <c r="U39" s="108">
        <v>0.5</v>
      </c>
      <c r="V39" s="108">
        <v>0</v>
      </c>
      <c r="W39" s="108">
        <v>0</v>
      </c>
      <c r="X39" s="133"/>
      <c r="Y39" s="133"/>
      <c r="Z39" s="133"/>
      <c r="AA39" s="134">
        <f t="shared" si="2"/>
        <v>0.5</v>
      </c>
      <c r="AB39" s="134">
        <f t="shared" si="1"/>
        <v>0.5</v>
      </c>
      <c r="AC39" s="136"/>
      <c r="AD39" s="137">
        <v>0</v>
      </c>
      <c r="AE39" s="138">
        <v>0</v>
      </c>
      <c r="AF39" s="138">
        <v>0</v>
      </c>
      <c r="AG39" s="138"/>
      <c r="AH39" s="138"/>
      <c r="AI39" s="139"/>
      <c r="AJ39" s="139"/>
      <c r="AK39" s="139"/>
      <c r="AL39" s="139"/>
      <c r="AM39" s="139"/>
      <c r="AN39" s="139"/>
      <c r="AO39" s="139"/>
      <c r="AP39" s="140"/>
      <c r="AQ39" s="140">
        <v>0</v>
      </c>
      <c r="AR39" s="136"/>
      <c r="AS39" s="141" t="s">
        <v>217</v>
      </c>
    </row>
    <row r="40" spans="1:45" ht="25.5" x14ac:dyDescent="0.25">
      <c r="A40" s="185"/>
      <c r="B40" s="205"/>
      <c r="C40" s="205"/>
      <c r="D40" s="206"/>
      <c r="E40" s="206"/>
      <c r="F40" s="151">
        <v>2</v>
      </c>
      <c r="G40" s="124" t="s">
        <v>124</v>
      </c>
      <c r="H40" s="126">
        <v>43160</v>
      </c>
      <c r="I40" s="126">
        <v>43434</v>
      </c>
      <c r="J40" s="156">
        <v>0</v>
      </c>
      <c r="K40" s="152"/>
      <c r="L40" s="128" t="s">
        <v>139</v>
      </c>
      <c r="M40" s="169"/>
      <c r="N40" s="162"/>
      <c r="O40" s="106">
        <v>0</v>
      </c>
      <c r="P40" s="107">
        <v>0</v>
      </c>
      <c r="Q40" s="107">
        <v>0.25</v>
      </c>
      <c r="R40" s="107">
        <v>0.08</v>
      </c>
      <c r="S40" s="107">
        <v>0.08</v>
      </c>
      <c r="T40" s="108">
        <v>0</v>
      </c>
      <c r="U40" s="108">
        <v>0.18</v>
      </c>
      <c r="V40" s="108">
        <v>0</v>
      </c>
      <c r="W40" s="108">
        <v>0.2</v>
      </c>
      <c r="X40" s="133"/>
      <c r="Y40" s="133"/>
      <c r="Z40" s="133"/>
      <c r="AA40" s="134">
        <f t="shared" si="2"/>
        <v>0.79</v>
      </c>
      <c r="AB40" s="134">
        <f t="shared" si="1"/>
        <v>0.79</v>
      </c>
      <c r="AC40" s="136"/>
      <c r="AD40" s="137">
        <v>0</v>
      </c>
      <c r="AE40" s="138">
        <v>0</v>
      </c>
      <c r="AF40" s="138">
        <v>0</v>
      </c>
      <c r="AG40" s="138"/>
      <c r="AH40" s="138"/>
      <c r="AI40" s="139"/>
      <c r="AJ40" s="139"/>
      <c r="AK40" s="139"/>
      <c r="AL40" s="139"/>
      <c r="AM40" s="139"/>
      <c r="AN40" s="139"/>
      <c r="AO40" s="139"/>
      <c r="AP40" s="140"/>
      <c r="AQ40" s="140">
        <v>0</v>
      </c>
      <c r="AR40" s="136"/>
      <c r="AS40" s="141" t="s">
        <v>227</v>
      </c>
    </row>
    <row r="41" spans="1:45" ht="25.5" x14ac:dyDescent="0.25">
      <c r="A41" s="185"/>
      <c r="B41" s="205"/>
      <c r="C41" s="205"/>
      <c r="D41" s="206"/>
      <c r="E41" s="206"/>
      <c r="F41" s="151">
        <v>3</v>
      </c>
      <c r="G41" s="124" t="s">
        <v>125</v>
      </c>
      <c r="H41" s="126">
        <v>43132</v>
      </c>
      <c r="I41" s="126">
        <v>43132</v>
      </c>
      <c r="J41" s="156">
        <v>0</v>
      </c>
      <c r="K41" s="152"/>
      <c r="L41" s="128" t="s">
        <v>140</v>
      </c>
      <c r="M41" s="169"/>
      <c r="N41" s="162"/>
      <c r="O41" s="106">
        <v>0</v>
      </c>
      <c r="P41" s="107">
        <v>1</v>
      </c>
      <c r="Q41" s="107">
        <v>0</v>
      </c>
      <c r="R41" s="107">
        <v>0</v>
      </c>
      <c r="S41" s="107">
        <v>0</v>
      </c>
      <c r="T41" s="107">
        <v>0</v>
      </c>
      <c r="U41" s="107">
        <v>0</v>
      </c>
      <c r="V41" s="107">
        <v>0</v>
      </c>
      <c r="W41" s="107">
        <v>0</v>
      </c>
      <c r="X41" s="133"/>
      <c r="Y41" s="133"/>
      <c r="Z41" s="133"/>
      <c r="AA41" s="134">
        <f t="shared" si="2"/>
        <v>1</v>
      </c>
      <c r="AB41" s="134">
        <f t="shared" si="1"/>
        <v>1</v>
      </c>
      <c r="AC41" s="136"/>
      <c r="AD41" s="137">
        <v>0</v>
      </c>
      <c r="AE41" s="138">
        <v>0</v>
      </c>
      <c r="AF41" s="138">
        <v>0</v>
      </c>
      <c r="AG41" s="138"/>
      <c r="AH41" s="138"/>
      <c r="AI41" s="139"/>
      <c r="AJ41" s="139"/>
      <c r="AK41" s="139"/>
      <c r="AL41" s="139"/>
      <c r="AM41" s="139"/>
      <c r="AN41" s="139"/>
      <c r="AO41" s="139"/>
      <c r="AP41" s="140"/>
      <c r="AQ41" s="140">
        <v>0</v>
      </c>
      <c r="AR41" s="136"/>
      <c r="AS41" s="141" t="s">
        <v>218</v>
      </c>
    </row>
    <row r="42" spans="1:45" ht="24.95" customHeight="1" x14ac:dyDescent="0.25">
      <c r="A42" s="185">
        <v>12</v>
      </c>
      <c r="B42" s="205" t="s">
        <v>60</v>
      </c>
      <c r="C42" s="205" t="s">
        <v>64</v>
      </c>
      <c r="D42" s="206" t="s">
        <v>126</v>
      </c>
      <c r="E42" s="208">
        <v>1</v>
      </c>
      <c r="F42" s="151">
        <v>1</v>
      </c>
      <c r="G42" s="124" t="s">
        <v>127</v>
      </c>
      <c r="H42" s="126">
        <v>43192</v>
      </c>
      <c r="I42" s="126">
        <v>43281</v>
      </c>
      <c r="J42" s="156"/>
      <c r="K42" s="152"/>
      <c r="L42" s="128" t="s">
        <v>141</v>
      </c>
      <c r="M42" s="169" t="s">
        <v>39</v>
      </c>
      <c r="N42" s="162" t="s">
        <v>34</v>
      </c>
      <c r="O42" s="106">
        <v>0</v>
      </c>
      <c r="P42" s="107">
        <v>0</v>
      </c>
      <c r="Q42" s="107">
        <v>0</v>
      </c>
      <c r="R42" s="107">
        <v>0</v>
      </c>
      <c r="S42" s="107">
        <v>0</v>
      </c>
      <c r="T42" s="108">
        <v>1</v>
      </c>
      <c r="U42" s="107">
        <v>0</v>
      </c>
      <c r="V42" s="107">
        <v>0</v>
      </c>
      <c r="W42" s="107">
        <v>0</v>
      </c>
      <c r="X42" s="133"/>
      <c r="Y42" s="133"/>
      <c r="Z42" s="133"/>
      <c r="AA42" s="134">
        <f t="shared" si="2"/>
        <v>1</v>
      </c>
      <c r="AB42" s="134">
        <f t="shared" si="1"/>
        <v>1</v>
      </c>
      <c r="AC42" s="136"/>
      <c r="AD42" s="137">
        <v>0</v>
      </c>
      <c r="AE42" s="138">
        <v>0</v>
      </c>
      <c r="AF42" s="138">
        <v>0</v>
      </c>
      <c r="AG42" s="138"/>
      <c r="AH42" s="138"/>
      <c r="AI42" s="139"/>
      <c r="AJ42" s="139"/>
      <c r="AK42" s="139"/>
      <c r="AL42" s="139"/>
      <c r="AM42" s="139"/>
      <c r="AN42" s="139"/>
      <c r="AO42" s="139"/>
      <c r="AP42" s="140"/>
      <c r="AQ42" s="140">
        <v>0</v>
      </c>
      <c r="AR42" s="136"/>
      <c r="AS42" s="141" t="s">
        <v>219</v>
      </c>
    </row>
    <row r="43" spans="1:45" ht="25.5" x14ac:dyDescent="0.25">
      <c r="A43" s="185"/>
      <c r="B43" s="205"/>
      <c r="C43" s="205"/>
      <c r="D43" s="206"/>
      <c r="E43" s="209"/>
      <c r="F43" s="151">
        <v>2</v>
      </c>
      <c r="G43" s="124" t="s">
        <v>128</v>
      </c>
      <c r="H43" s="126">
        <v>43282</v>
      </c>
      <c r="I43" s="126">
        <v>43342</v>
      </c>
      <c r="J43" s="156">
        <v>15400000</v>
      </c>
      <c r="K43" s="152" t="s">
        <v>106</v>
      </c>
      <c r="L43" s="128" t="s">
        <v>142</v>
      </c>
      <c r="M43" s="169"/>
      <c r="N43" s="162"/>
      <c r="O43" s="106">
        <v>0</v>
      </c>
      <c r="P43" s="107">
        <v>0</v>
      </c>
      <c r="Q43" s="107">
        <v>0</v>
      </c>
      <c r="R43" s="107">
        <v>0</v>
      </c>
      <c r="S43" s="107">
        <v>0</v>
      </c>
      <c r="T43" s="107">
        <v>0</v>
      </c>
      <c r="U43" s="107">
        <v>0</v>
      </c>
      <c r="V43" s="108">
        <v>0.5</v>
      </c>
      <c r="W43" s="108">
        <v>0.5</v>
      </c>
      <c r="X43" s="133"/>
      <c r="Y43" s="133"/>
      <c r="Z43" s="133"/>
      <c r="AA43" s="134">
        <f t="shared" si="2"/>
        <v>1</v>
      </c>
      <c r="AB43" s="134">
        <f t="shared" si="1"/>
        <v>1</v>
      </c>
      <c r="AC43" s="136"/>
      <c r="AD43" s="137">
        <v>0</v>
      </c>
      <c r="AE43" s="138">
        <v>0</v>
      </c>
      <c r="AF43" s="138">
        <v>0</v>
      </c>
      <c r="AG43" s="138"/>
      <c r="AH43" s="138"/>
      <c r="AI43" s="139"/>
      <c r="AJ43" s="139"/>
      <c r="AK43" s="139"/>
      <c r="AL43" s="139"/>
      <c r="AM43" s="139"/>
      <c r="AN43" s="139"/>
      <c r="AO43" s="139"/>
      <c r="AP43" s="140"/>
      <c r="AQ43" s="140">
        <v>0</v>
      </c>
      <c r="AR43" s="136"/>
      <c r="AS43" s="141" t="s">
        <v>220</v>
      </c>
    </row>
    <row r="44" spans="1:45" ht="25.5" x14ac:dyDescent="0.25">
      <c r="A44" s="185"/>
      <c r="B44" s="205"/>
      <c r="C44" s="205"/>
      <c r="D44" s="206"/>
      <c r="E44" s="209"/>
      <c r="F44" s="151">
        <v>3</v>
      </c>
      <c r="G44" s="124" t="s">
        <v>129</v>
      </c>
      <c r="H44" s="126">
        <v>43132</v>
      </c>
      <c r="I44" s="126">
        <v>43465</v>
      </c>
      <c r="J44" s="156">
        <v>13996290</v>
      </c>
      <c r="K44" s="152" t="s">
        <v>106</v>
      </c>
      <c r="L44" s="128" t="s">
        <v>142</v>
      </c>
      <c r="M44" s="169"/>
      <c r="N44" s="162"/>
      <c r="O44" s="106">
        <v>0</v>
      </c>
      <c r="P44" s="107">
        <v>0.1</v>
      </c>
      <c r="Q44" s="107">
        <v>0.05</v>
      </c>
      <c r="R44" s="107">
        <v>0</v>
      </c>
      <c r="S44" s="107">
        <v>0</v>
      </c>
      <c r="T44" s="108">
        <v>0.85</v>
      </c>
      <c r="U44" s="107">
        <v>0</v>
      </c>
      <c r="V44" s="107">
        <v>0</v>
      </c>
      <c r="W44" s="107">
        <v>0</v>
      </c>
      <c r="X44" s="133"/>
      <c r="Y44" s="133"/>
      <c r="Z44" s="133"/>
      <c r="AA44" s="134">
        <f t="shared" si="2"/>
        <v>1</v>
      </c>
      <c r="AB44" s="134">
        <f t="shared" si="1"/>
        <v>1</v>
      </c>
      <c r="AC44" s="136"/>
      <c r="AD44" s="137">
        <v>0</v>
      </c>
      <c r="AE44" s="138">
        <v>0</v>
      </c>
      <c r="AF44" s="138">
        <v>0</v>
      </c>
      <c r="AG44" s="138"/>
      <c r="AH44" s="138"/>
      <c r="AI44" s="139"/>
      <c r="AJ44" s="139"/>
      <c r="AK44" s="139"/>
      <c r="AL44" s="139"/>
      <c r="AM44" s="139"/>
      <c r="AN44" s="139"/>
      <c r="AO44" s="139"/>
      <c r="AP44" s="140"/>
      <c r="AQ44" s="140">
        <v>0</v>
      </c>
      <c r="AR44" s="136"/>
      <c r="AS44" s="141" t="s">
        <v>221</v>
      </c>
    </row>
    <row r="45" spans="1:45" ht="72.95" customHeight="1" x14ac:dyDescent="0.25">
      <c r="A45" s="185">
        <v>13</v>
      </c>
      <c r="B45" s="186" t="s">
        <v>60</v>
      </c>
      <c r="C45" s="175" t="s">
        <v>64</v>
      </c>
      <c r="D45" s="206" t="s">
        <v>143</v>
      </c>
      <c r="E45" s="206">
        <v>1</v>
      </c>
      <c r="F45" s="50">
        <v>1</v>
      </c>
      <c r="G45" s="34" t="s">
        <v>144</v>
      </c>
      <c r="H45" s="37">
        <v>43174</v>
      </c>
      <c r="I45" s="37">
        <v>43465</v>
      </c>
      <c r="J45" s="97">
        <v>317300039</v>
      </c>
      <c r="K45" s="153" t="s">
        <v>106</v>
      </c>
      <c r="L45" s="128" t="s">
        <v>152</v>
      </c>
      <c r="M45" s="169" t="s">
        <v>228</v>
      </c>
      <c r="N45" s="162" t="s">
        <v>36</v>
      </c>
      <c r="O45" s="98">
        <v>0.03</v>
      </c>
      <c r="P45" s="98">
        <v>0.03</v>
      </c>
      <c r="Q45" s="98">
        <v>0.04</v>
      </c>
      <c r="R45" s="98">
        <v>0.1</v>
      </c>
      <c r="S45" s="98">
        <v>0.1</v>
      </c>
      <c r="T45" s="98">
        <v>0.2</v>
      </c>
      <c r="U45" s="98">
        <v>0.1</v>
      </c>
      <c r="V45" s="98">
        <v>0.1</v>
      </c>
      <c r="W45" s="98">
        <v>0.1</v>
      </c>
      <c r="X45" s="88"/>
      <c r="Y45" s="88"/>
      <c r="Z45" s="88"/>
      <c r="AA45" s="87">
        <v>0.8</v>
      </c>
      <c r="AB45" s="95">
        <v>80</v>
      </c>
      <c r="AC45" s="86"/>
      <c r="AD45" s="89">
        <v>0</v>
      </c>
      <c r="AE45" s="90">
        <v>0</v>
      </c>
      <c r="AF45" s="90">
        <v>0</v>
      </c>
      <c r="AG45" s="90">
        <v>12235602</v>
      </c>
      <c r="AH45" s="90">
        <v>18489747</v>
      </c>
      <c r="AI45" s="90">
        <v>18360282</v>
      </c>
      <c r="AJ45" s="91">
        <v>19781930</v>
      </c>
      <c r="AK45" s="91">
        <v>19667161</v>
      </c>
      <c r="AL45" s="91"/>
      <c r="AM45" s="91"/>
      <c r="AN45" s="91"/>
      <c r="AO45" s="91"/>
      <c r="AP45" s="99">
        <v>0.28000000000000003</v>
      </c>
      <c r="AQ45" s="92">
        <v>88534724</v>
      </c>
      <c r="AR45" s="86"/>
      <c r="AS45" s="96" t="s">
        <v>241</v>
      </c>
    </row>
    <row r="46" spans="1:45" ht="63.75" x14ac:dyDescent="0.25">
      <c r="A46" s="185"/>
      <c r="B46" s="186"/>
      <c r="C46" s="175"/>
      <c r="D46" s="206"/>
      <c r="E46" s="206"/>
      <c r="F46" s="50">
        <v>2</v>
      </c>
      <c r="G46" s="34" t="s">
        <v>145</v>
      </c>
      <c r="H46" s="37">
        <v>43174</v>
      </c>
      <c r="I46" s="37">
        <v>43465</v>
      </c>
      <c r="J46" s="127">
        <v>0</v>
      </c>
      <c r="K46" s="153" t="s">
        <v>106</v>
      </c>
      <c r="L46" s="128" t="s">
        <v>153</v>
      </c>
      <c r="M46" s="169"/>
      <c r="N46" s="162"/>
      <c r="O46" s="98">
        <v>0</v>
      </c>
      <c r="P46" s="98">
        <v>0</v>
      </c>
      <c r="Q46" s="98">
        <v>0</v>
      </c>
      <c r="R46" s="98">
        <v>0.05</v>
      </c>
      <c r="S46" s="98">
        <v>0.05</v>
      </c>
      <c r="T46" s="98">
        <v>0</v>
      </c>
      <c r="U46" s="98">
        <v>0</v>
      </c>
      <c r="V46" s="98">
        <v>0</v>
      </c>
      <c r="W46" s="98">
        <v>0</v>
      </c>
      <c r="X46" s="88"/>
      <c r="Y46" s="88"/>
      <c r="Z46" s="88"/>
      <c r="AA46" s="87">
        <v>0.1</v>
      </c>
      <c r="AB46" s="95">
        <v>10</v>
      </c>
      <c r="AC46" s="86"/>
      <c r="AD46" s="89">
        <v>0</v>
      </c>
      <c r="AE46" s="90">
        <v>0</v>
      </c>
      <c r="AF46" s="90">
        <v>0</v>
      </c>
      <c r="AG46" s="90">
        <v>0</v>
      </c>
      <c r="AH46" s="90">
        <v>0</v>
      </c>
      <c r="AI46" s="90">
        <v>0</v>
      </c>
      <c r="AJ46" s="91"/>
      <c r="AK46" s="91"/>
      <c r="AL46" s="91"/>
      <c r="AM46" s="91"/>
      <c r="AN46" s="91"/>
      <c r="AO46" s="91"/>
      <c r="AP46" s="100" t="s">
        <v>229</v>
      </c>
      <c r="AQ46" s="92">
        <v>0</v>
      </c>
      <c r="AR46" s="86"/>
      <c r="AS46" s="96" t="s">
        <v>242</v>
      </c>
    </row>
    <row r="47" spans="1:45" ht="25.5" x14ac:dyDescent="0.25">
      <c r="A47" s="185"/>
      <c r="B47" s="186"/>
      <c r="C47" s="175"/>
      <c r="D47" s="206"/>
      <c r="E47" s="206"/>
      <c r="F47" s="50">
        <v>3</v>
      </c>
      <c r="G47" s="34" t="s">
        <v>146</v>
      </c>
      <c r="H47" s="37">
        <v>43174</v>
      </c>
      <c r="I47" s="37">
        <v>43465</v>
      </c>
      <c r="J47" s="97">
        <v>0</v>
      </c>
      <c r="K47" s="153" t="s">
        <v>106</v>
      </c>
      <c r="L47" s="128" t="s">
        <v>154</v>
      </c>
      <c r="M47" s="169"/>
      <c r="N47" s="162"/>
      <c r="O47" s="98">
        <v>0.02</v>
      </c>
      <c r="P47" s="98">
        <v>0.02</v>
      </c>
      <c r="Q47" s="98">
        <v>0.02</v>
      </c>
      <c r="R47" s="98">
        <v>0.02</v>
      </c>
      <c r="S47" s="98">
        <v>0.02</v>
      </c>
      <c r="T47" s="98">
        <v>0.02</v>
      </c>
      <c r="U47" s="98">
        <v>0.28000000000000003</v>
      </c>
      <c r="V47" s="98">
        <v>0.1</v>
      </c>
      <c r="W47" s="98">
        <v>0.2</v>
      </c>
      <c r="X47" s="88"/>
      <c r="Y47" s="88"/>
      <c r="Z47" s="88"/>
      <c r="AA47" s="87">
        <v>0.7</v>
      </c>
      <c r="AB47" s="95">
        <v>70</v>
      </c>
      <c r="AC47" s="86"/>
      <c r="AD47" s="89">
        <v>0</v>
      </c>
      <c r="AE47" s="90">
        <v>0</v>
      </c>
      <c r="AF47" s="90">
        <v>0</v>
      </c>
      <c r="AG47" s="90">
        <v>0</v>
      </c>
      <c r="AH47" s="90">
        <v>0</v>
      </c>
      <c r="AI47" s="90">
        <v>0</v>
      </c>
      <c r="AJ47" s="91"/>
      <c r="AK47" s="91"/>
      <c r="AL47" s="91"/>
      <c r="AM47" s="91"/>
      <c r="AN47" s="91"/>
      <c r="AO47" s="91"/>
      <c r="AP47" s="100" t="s">
        <v>229</v>
      </c>
      <c r="AQ47" s="92">
        <v>0</v>
      </c>
      <c r="AR47" s="86"/>
      <c r="AS47" s="96" t="s">
        <v>212</v>
      </c>
    </row>
    <row r="48" spans="1:45" ht="25.5" x14ac:dyDescent="0.25">
      <c r="A48" s="185"/>
      <c r="B48" s="186"/>
      <c r="C48" s="175"/>
      <c r="D48" s="206"/>
      <c r="E48" s="206"/>
      <c r="F48" s="50">
        <v>4</v>
      </c>
      <c r="G48" s="34" t="s">
        <v>147</v>
      </c>
      <c r="H48" s="37">
        <v>43174</v>
      </c>
      <c r="I48" s="37">
        <v>43465</v>
      </c>
      <c r="J48" s="127">
        <v>0</v>
      </c>
      <c r="K48" s="153"/>
      <c r="L48" s="128" t="s">
        <v>155</v>
      </c>
      <c r="M48" s="169"/>
      <c r="N48" s="162"/>
      <c r="O48" s="98">
        <v>0.1</v>
      </c>
      <c r="P48" s="98">
        <v>0.1</v>
      </c>
      <c r="Q48" s="98">
        <v>0.1</v>
      </c>
      <c r="R48" s="98">
        <v>0.1</v>
      </c>
      <c r="S48" s="98">
        <v>0.1</v>
      </c>
      <c r="T48" s="98">
        <v>0.05</v>
      </c>
      <c r="U48" s="98">
        <v>0.05</v>
      </c>
      <c r="V48" s="98">
        <v>0.05</v>
      </c>
      <c r="W48" s="98">
        <v>0.05</v>
      </c>
      <c r="X48" s="88"/>
      <c r="Y48" s="88"/>
      <c r="Z48" s="88"/>
      <c r="AA48" s="87">
        <v>0.7</v>
      </c>
      <c r="AB48" s="95">
        <v>70</v>
      </c>
      <c r="AC48" s="86"/>
      <c r="AD48" s="89">
        <v>0</v>
      </c>
      <c r="AE48" s="90">
        <v>0</v>
      </c>
      <c r="AF48" s="90">
        <v>0</v>
      </c>
      <c r="AG48" s="90">
        <v>0</v>
      </c>
      <c r="AH48" s="90">
        <v>0</v>
      </c>
      <c r="AI48" s="90">
        <v>0</v>
      </c>
      <c r="AJ48" s="91"/>
      <c r="AK48" s="91"/>
      <c r="AL48" s="91"/>
      <c r="AM48" s="91"/>
      <c r="AN48" s="91"/>
      <c r="AO48" s="91"/>
      <c r="AP48" s="100" t="s">
        <v>229</v>
      </c>
      <c r="AQ48" s="92">
        <v>0</v>
      </c>
      <c r="AR48" s="86"/>
      <c r="AS48" s="96" t="s">
        <v>213</v>
      </c>
    </row>
    <row r="49" spans="1:45" ht="25.5" x14ac:dyDescent="0.25">
      <c r="A49" s="185"/>
      <c r="B49" s="186"/>
      <c r="C49" s="175"/>
      <c r="D49" s="206"/>
      <c r="E49" s="206"/>
      <c r="F49" s="50">
        <v>5</v>
      </c>
      <c r="G49" s="34" t="s">
        <v>148</v>
      </c>
      <c r="H49" s="37">
        <v>43174</v>
      </c>
      <c r="I49" s="37">
        <v>43465</v>
      </c>
      <c r="J49" s="127">
        <v>0</v>
      </c>
      <c r="K49" s="153"/>
      <c r="L49" s="128"/>
      <c r="M49" s="169"/>
      <c r="N49" s="162"/>
      <c r="O49" s="98">
        <v>0</v>
      </c>
      <c r="P49" s="98">
        <v>0</v>
      </c>
      <c r="Q49" s="98">
        <v>0</v>
      </c>
      <c r="R49" s="98">
        <v>0.1</v>
      </c>
      <c r="S49" s="98">
        <v>0.1</v>
      </c>
      <c r="T49" s="98">
        <v>0.1</v>
      </c>
      <c r="U49" s="98">
        <v>0.15</v>
      </c>
      <c r="V49" s="98">
        <v>0.15</v>
      </c>
      <c r="W49" s="98">
        <v>0.2</v>
      </c>
      <c r="X49" s="88"/>
      <c r="Y49" s="88"/>
      <c r="Z49" s="88"/>
      <c r="AA49" s="87">
        <v>0.8</v>
      </c>
      <c r="AB49" s="95">
        <v>80</v>
      </c>
      <c r="AC49" s="86"/>
      <c r="AD49" s="89">
        <v>0</v>
      </c>
      <c r="AE49" s="90">
        <v>0</v>
      </c>
      <c r="AF49" s="90">
        <v>0</v>
      </c>
      <c r="AG49" s="90">
        <v>0</v>
      </c>
      <c r="AH49" s="90">
        <v>0</v>
      </c>
      <c r="AI49" s="90">
        <v>0</v>
      </c>
      <c r="AJ49" s="91"/>
      <c r="AK49" s="91"/>
      <c r="AL49" s="91"/>
      <c r="AM49" s="91"/>
      <c r="AN49" s="91"/>
      <c r="AO49" s="91"/>
      <c r="AP49" s="100" t="s">
        <v>229</v>
      </c>
      <c r="AQ49" s="92">
        <v>0</v>
      </c>
      <c r="AR49" s="86"/>
      <c r="AS49" s="96" t="s">
        <v>230</v>
      </c>
    </row>
    <row r="50" spans="1:45" ht="25.5" x14ac:dyDescent="0.25">
      <c r="A50" s="185"/>
      <c r="B50" s="186"/>
      <c r="C50" s="175"/>
      <c r="D50" s="206"/>
      <c r="E50" s="206"/>
      <c r="F50" s="50">
        <v>6</v>
      </c>
      <c r="G50" s="34" t="s">
        <v>149</v>
      </c>
      <c r="H50" s="37">
        <v>43174</v>
      </c>
      <c r="I50" s="37">
        <v>43465</v>
      </c>
      <c r="J50" s="127">
        <v>0</v>
      </c>
      <c r="K50" s="153"/>
      <c r="L50" s="128" t="s">
        <v>156</v>
      </c>
      <c r="M50" s="169"/>
      <c r="N50" s="162"/>
      <c r="O50" s="98">
        <v>0</v>
      </c>
      <c r="P50" s="98">
        <v>0</v>
      </c>
      <c r="Q50" s="98">
        <v>0</v>
      </c>
      <c r="R50" s="98">
        <v>0.1</v>
      </c>
      <c r="S50" s="98">
        <v>0.1</v>
      </c>
      <c r="T50" s="98">
        <v>0.1</v>
      </c>
      <c r="U50" s="98">
        <v>0.15</v>
      </c>
      <c r="V50" s="98">
        <v>0.15</v>
      </c>
      <c r="W50" s="98">
        <v>0.1</v>
      </c>
      <c r="X50" s="88"/>
      <c r="Y50" s="88"/>
      <c r="Z50" s="88"/>
      <c r="AA50" s="87">
        <v>0.7</v>
      </c>
      <c r="AB50" s="95">
        <v>70</v>
      </c>
      <c r="AC50" s="86"/>
      <c r="AD50" s="89">
        <v>0</v>
      </c>
      <c r="AE50" s="90">
        <v>0</v>
      </c>
      <c r="AF50" s="90">
        <v>0</v>
      </c>
      <c r="AG50" s="90">
        <v>0</v>
      </c>
      <c r="AH50" s="90">
        <v>0</v>
      </c>
      <c r="AI50" s="90">
        <v>0</v>
      </c>
      <c r="AJ50" s="91"/>
      <c r="AK50" s="91"/>
      <c r="AL50" s="91"/>
      <c r="AM50" s="91"/>
      <c r="AN50" s="91"/>
      <c r="AO50" s="91"/>
      <c r="AP50" s="100" t="s">
        <v>229</v>
      </c>
      <c r="AQ50" s="92">
        <v>0</v>
      </c>
      <c r="AR50" s="86"/>
      <c r="AS50" s="96" t="s">
        <v>231</v>
      </c>
    </row>
    <row r="51" spans="1:45" ht="38.25" x14ac:dyDescent="0.25">
      <c r="A51" s="185"/>
      <c r="B51" s="186"/>
      <c r="C51" s="175"/>
      <c r="D51" s="206"/>
      <c r="E51" s="206"/>
      <c r="F51" s="50">
        <v>7</v>
      </c>
      <c r="G51" s="34" t="s">
        <v>150</v>
      </c>
      <c r="H51" s="37">
        <v>43174</v>
      </c>
      <c r="I51" s="37">
        <v>43465</v>
      </c>
      <c r="J51" s="127">
        <v>0</v>
      </c>
      <c r="K51" s="153"/>
      <c r="L51" s="128" t="s">
        <v>157</v>
      </c>
      <c r="M51" s="169"/>
      <c r="N51" s="162"/>
      <c r="O51" s="98">
        <v>0</v>
      </c>
      <c r="P51" s="98">
        <v>0</v>
      </c>
      <c r="Q51" s="98">
        <v>0</v>
      </c>
      <c r="R51" s="98">
        <v>0.1</v>
      </c>
      <c r="S51" s="98">
        <v>0.1</v>
      </c>
      <c r="T51" s="98">
        <v>0.1</v>
      </c>
      <c r="U51" s="98">
        <v>0.15</v>
      </c>
      <c r="V51" s="98">
        <v>0.15</v>
      </c>
      <c r="W51" s="98">
        <v>0.1</v>
      </c>
      <c r="X51" s="88"/>
      <c r="Y51" s="88"/>
      <c r="Z51" s="88"/>
      <c r="AA51" s="87">
        <v>0.7</v>
      </c>
      <c r="AB51" s="95">
        <v>70</v>
      </c>
      <c r="AC51" s="86"/>
      <c r="AD51" s="89">
        <v>0</v>
      </c>
      <c r="AE51" s="90">
        <v>0</v>
      </c>
      <c r="AF51" s="90">
        <v>0</v>
      </c>
      <c r="AG51" s="90">
        <v>0</v>
      </c>
      <c r="AH51" s="90">
        <v>0</v>
      </c>
      <c r="AI51" s="90">
        <v>0</v>
      </c>
      <c r="AJ51" s="91"/>
      <c r="AK51" s="91"/>
      <c r="AL51" s="91"/>
      <c r="AM51" s="91"/>
      <c r="AN51" s="91"/>
      <c r="AO51" s="91"/>
      <c r="AP51" s="100" t="s">
        <v>229</v>
      </c>
      <c r="AQ51" s="92">
        <v>0</v>
      </c>
      <c r="AR51" s="86"/>
      <c r="AS51" s="96" t="s">
        <v>232</v>
      </c>
    </row>
    <row r="52" spans="1:45" ht="51" x14ac:dyDescent="0.25">
      <c r="A52" s="185"/>
      <c r="B52" s="186"/>
      <c r="C52" s="175"/>
      <c r="D52" s="206"/>
      <c r="E52" s="206"/>
      <c r="F52" s="50">
        <v>8</v>
      </c>
      <c r="G52" s="34" t="s">
        <v>151</v>
      </c>
      <c r="H52" s="37">
        <v>43174</v>
      </c>
      <c r="I52" s="37">
        <v>43465</v>
      </c>
      <c r="J52" s="127">
        <v>0</v>
      </c>
      <c r="K52" s="153"/>
      <c r="L52" s="128" t="s">
        <v>158</v>
      </c>
      <c r="M52" s="169"/>
      <c r="N52" s="162"/>
      <c r="O52" s="98">
        <v>0</v>
      </c>
      <c r="P52" s="98">
        <v>0</v>
      </c>
      <c r="Q52" s="98">
        <v>0</v>
      </c>
      <c r="R52" s="98">
        <v>0.05</v>
      </c>
      <c r="S52" s="98">
        <v>0.05</v>
      </c>
      <c r="T52" s="98">
        <v>0</v>
      </c>
      <c r="U52" s="98">
        <v>0.2</v>
      </c>
      <c r="V52" s="98">
        <v>0.2</v>
      </c>
      <c r="W52" s="98">
        <v>0.2</v>
      </c>
      <c r="X52" s="88"/>
      <c r="Y52" s="88"/>
      <c r="Z52" s="88"/>
      <c r="AA52" s="87">
        <v>0.7</v>
      </c>
      <c r="AB52" s="95">
        <v>10</v>
      </c>
      <c r="AC52" s="86"/>
      <c r="AD52" s="89">
        <v>0</v>
      </c>
      <c r="AE52" s="90">
        <v>0</v>
      </c>
      <c r="AF52" s="90">
        <v>0</v>
      </c>
      <c r="AG52" s="90">
        <v>0</v>
      </c>
      <c r="AH52" s="90">
        <v>0</v>
      </c>
      <c r="AI52" s="90">
        <v>0</v>
      </c>
      <c r="AJ52" s="91"/>
      <c r="AK52" s="91"/>
      <c r="AL52" s="91"/>
      <c r="AM52" s="91"/>
      <c r="AN52" s="91"/>
      <c r="AO52" s="91"/>
      <c r="AP52" s="100" t="s">
        <v>229</v>
      </c>
      <c r="AQ52" s="92">
        <v>0</v>
      </c>
      <c r="AR52" s="86"/>
      <c r="AS52" s="96" t="s">
        <v>233</v>
      </c>
    </row>
    <row r="53" spans="1:45" s="71" customFormat="1" ht="14.25" customHeight="1" x14ac:dyDescent="0.25">
      <c r="A53" s="206">
        <v>14</v>
      </c>
      <c r="B53" s="205" t="s">
        <v>60</v>
      </c>
      <c r="C53" s="205" t="s">
        <v>64</v>
      </c>
      <c r="D53" s="163" t="s">
        <v>159</v>
      </c>
      <c r="E53" s="163">
        <v>12</v>
      </c>
      <c r="F53" s="125">
        <v>1</v>
      </c>
      <c r="G53" s="124" t="s">
        <v>160</v>
      </c>
      <c r="H53" s="129">
        <v>43112</v>
      </c>
      <c r="I53" s="129">
        <v>43440</v>
      </c>
      <c r="J53" s="127">
        <v>0</v>
      </c>
      <c r="K53" s="130"/>
      <c r="L53" s="128" t="s">
        <v>169</v>
      </c>
      <c r="M53" s="169"/>
      <c r="N53" s="162"/>
      <c r="O53" s="131">
        <v>1</v>
      </c>
      <c r="P53" s="132">
        <v>1</v>
      </c>
      <c r="Q53" s="132">
        <v>1</v>
      </c>
      <c r="R53" s="132">
        <v>1</v>
      </c>
      <c r="S53" s="133">
        <v>1</v>
      </c>
      <c r="T53" s="133">
        <v>1</v>
      </c>
      <c r="U53" s="133">
        <v>1</v>
      </c>
      <c r="V53" s="133">
        <v>1</v>
      </c>
      <c r="W53" s="133">
        <v>1</v>
      </c>
      <c r="X53" s="133"/>
      <c r="Y53" s="133"/>
      <c r="Z53" s="133"/>
      <c r="AA53" s="134">
        <f>SUM(O53:Z53)/$E$53</f>
        <v>0.75</v>
      </c>
      <c r="AB53" s="135">
        <v>0</v>
      </c>
      <c r="AC53" s="136"/>
      <c r="AD53" s="137"/>
      <c r="AE53" s="138"/>
      <c r="AF53" s="138"/>
      <c r="AG53" s="138"/>
      <c r="AH53" s="138"/>
      <c r="AI53" s="139"/>
      <c r="AJ53" s="139"/>
      <c r="AK53" s="139"/>
      <c r="AL53" s="139"/>
      <c r="AM53" s="139"/>
      <c r="AN53" s="139"/>
      <c r="AO53" s="139"/>
      <c r="AP53" s="140"/>
      <c r="AQ53" s="140">
        <v>0</v>
      </c>
      <c r="AR53" s="136"/>
      <c r="AS53" s="141"/>
    </row>
    <row r="54" spans="1:45" s="71" customFormat="1" ht="14.25" x14ac:dyDescent="0.25">
      <c r="A54" s="206"/>
      <c r="B54" s="205"/>
      <c r="C54" s="205"/>
      <c r="D54" s="164"/>
      <c r="E54" s="164"/>
      <c r="F54" s="125">
        <v>2</v>
      </c>
      <c r="G54" s="124" t="s">
        <v>161</v>
      </c>
      <c r="H54" s="129">
        <v>43109</v>
      </c>
      <c r="I54" s="129">
        <v>43440</v>
      </c>
      <c r="J54" s="127">
        <v>0</v>
      </c>
      <c r="K54" s="130"/>
      <c r="L54" s="128" t="s">
        <v>170</v>
      </c>
      <c r="M54" s="169"/>
      <c r="N54" s="162"/>
      <c r="O54" s="131">
        <v>1</v>
      </c>
      <c r="P54" s="132">
        <v>1</v>
      </c>
      <c r="Q54" s="132">
        <v>1</v>
      </c>
      <c r="R54" s="132">
        <v>1</v>
      </c>
      <c r="S54" s="133">
        <v>1</v>
      </c>
      <c r="T54" s="133">
        <v>1</v>
      </c>
      <c r="U54" s="133">
        <v>1</v>
      </c>
      <c r="V54" s="133">
        <v>1</v>
      </c>
      <c r="W54" s="133">
        <v>1</v>
      </c>
      <c r="X54" s="133"/>
      <c r="Y54" s="133"/>
      <c r="Z54" s="133"/>
      <c r="AA54" s="134">
        <f t="shared" ref="AA54:AA57" si="3">SUM(O54:Z54)/$E$53</f>
        <v>0.75</v>
      </c>
      <c r="AB54" s="135">
        <v>0</v>
      </c>
      <c r="AC54" s="136"/>
      <c r="AD54" s="137"/>
      <c r="AE54" s="138"/>
      <c r="AF54" s="138"/>
      <c r="AG54" s="138"/>
      <c r="AH54" s="138"/>
      <c r="AI54" s="139"/>
      <c r="AJ54" s="139"/>
      <c r="AK54" s="139"/>
      <c r="AL54" s="139"/>
      <c r="AM54" s="139"/>
      <c r="AN54" s="139"/>
      <c r="AO54" s="139"/>
      <c r="AP54" s="140"/>
      <c r="AQ54" s="140">
        <v>0</v>
      </c>
      <c r="AR54" s="136"/>
      <c r="AS54" s="141"/>
    </row>
    <row r="55" spans="1:45" s="71" customFormat="1" ht="14.25" x14ac:dyDescent="0.25">
      <c r="A55" s="206"/>
      <c r="B55" s="205"/>
      <c r="C55" s="205"/>
      <c r="D55" s="164"/>
      <c r="E55" s="164"/>
      <c r="F55" s="125">
        <v>3</v>
      </c>
      <c r="G55" s="124" t="s">
        <v>162</v>
      </c>
      <c r="H55" s="129">
        <v>43109</v>
      </c>
      <c r="I55" s="129">
        <v>43464</v>
      </c>
      <c r="J55" s="127">
        <v>0</v>
      </c>
      <c r="K55" s="130"/>
      <c r="L55" s="128" t="s">
        <v>171</v>
      </c>
      <c r="M55" s="169"/>
      <c r="N55" s="162"/>
      <c r="O55" s="131">
        <v>1</v>
      </c>
      <c r="P55" s="132">
        <v>1</v>
      </c>
      <c r="Q55" s="132">
        <v>1</v>
      </c>
      <c r="R55" s="132">
        <v>1</v>
      </c>
      <c r="S55" s="133">
        <v>1</v>
      </c>
      <c r="T55" s="133">
        <v>1</v>
      </c>
      <c r="U55" s="133">
        <v>1</v>
      </c>
      <c r="V55" s="133">
        <v>1</v>
      </c>
      <c r="W55" s="133">
        <v>1</v>
      </c>
      <c r="X55" s="133"/>
      <c r="Y55" s="133"/>
      <c r="Z55" s="133"/>
      <c r="AA55" s="134">
        <f t="shared" si="3"/>
        <v>0.75</v>
      </c>
      <c r="AB55" s="135">
        <v>0</v>
      </c>
      <c r="AC55" s="136"/>
      <c r="AD55" s="137"/>
      <c r="AE55" s="138"/>
      <c r="AF55" s="138"/>
      <c r="AG55" s="138"/>
      <c r="AH55" s="138"/>
      <c r="AI55" s="139"/>
      <c r="AJ55" s="139"/>
      <c r="AK55" s="139"/>
      <c r="AL55" s="139"/>
      <c r="AM55" s="139"/>
      <c r="AN55" s="139"/>
      <c r="AO55" s="139"/>
      <c r="AP55" s="140"/>
      <c r="AQ55" s="140">
        <v>0</v>
      </c>
      <c r="AR55" s="136"/>
      <c r="AS55" s="141"/>
    </row>
    <row r="56" spans="1:45" s="71" customFormat="1" ht="38.25" customHeight="1" x14ac:dyDescent="0.25">
      <c r="A56" s="206">
        <v>15</v>
      </c>
      <c r="B56" s="205" t="s">
        <v>60</v>
      </c>
      <c r="C56" s="205" t="s">
        <v>64</v>
      </c>
      <c r="D56" s="163" t="s">
        <v>178</v>
      </c>
      <c r="E56" s="163">
        <v>12</v>
      </c>
      <c r="F56" s="125">
        <v>1</v>
      </c>
      <c r="G56" s="124" t="s">
        <v>163</v>
      </c>
      <c r="H56" s="129">
        <v>43132</v>
      </c>
      <c r="I56" s="129">
        <v>43464</v>
      </c>
      <c r="J56" s="127">
        <v>0</v>
      </c>
      <c r="K56" s="130"/>
      <c r="L56" s="128" t="s">
        <v>172</v>
      </c>
      <c r="M56" s="169"/>
      <c r="N56" s="162"/>
      <c r="O56" s="131">
        <v>1</v>
      </c>
      <c r="P56" s="132">
        <v>1</v>
      </c>
      <c r="Q56" s="132">
        <v>1</v>
      </c>
      <c r="R56" s="132">
        <v>1</v>
      </c>
      <c r="S56" s="133">
        <v>1</v>
      </c>
      <c r="T56" s="133">
        <v>1</v>
      </c>
      <c r="U56" s="133">
        <v>1</v>
      </c>
      <c r="V56" s="133">
        <v>1</v>
      </c>
      <c r="W56" s="133">
        <v>1</v>
      </c>
      <c r="X56" s="133"/>
      <c r="Y56" s="133"/>
      <c r="Z56" s="133"/>
      <c r="AA56" s="134">
        <f t="shared" si="3"/>
        <v>0.75</v>
      </c>
      <c r="AB56" s="135">
        <v>0</v>
      </c>
      <c r="AC56" s="136"/>
      <c r="AD56" s="137"/>
      <c r="AE56" s="138"/>
      <c r="AF56" s="138"/>
      <c r="AG56" s="138"/>
      <c r="AH56" s="138"/>
      <c r="AI56" s="139"/>
      <c r="AJ56" s="139"/>
      <c r="AK56" s="139"/>
      <c r="AL56" s="139"/>
      <c r="AM56" s="139"/>
      <c r="AN56" s="139"/>
      <c r="AO56" s="139"/>
      <c r="AP56" s="140"/>
      <c r="AQ56" s="140">
        <v>0</v>
      </c>
      <c r="AR56" s="136"/>
      <c r="AS56" s="141"/>
    </row>
    <row r="57" spans="1:45" s="71" customFormat="1" ht="39.75" customHeight="1" x14ac:dyDescent="0.25">
      <c r="A57" s="206"/>
      <c r="B57" s="205"/>
      <c r="C57" s="205"/>
      <c r="D57" s="164"/>
      <c r="E57" s="164"/>
      <c r="F57" s="125">
        <v>2</v>
      </c>
      <c r="G57" s="124" t="s">
        <v>164</v>
      </c>
      <c r="H57" s="129">
        <v>43132</v>
      </c>
      <c r="I57" s="129">
        <v>43464</v>
      </c>
      <c r="J57" s="127">
        <v>0</v>
      </c>
      <c r="K57" s="130"/>
      <c r="L57" s="128" t="s">
        <v>172</v>
      </c>
      <c r="M57" s="169"/>
      <c r="N57" s="162"/>
      <c r="O57" s="131">
        <v>1</v>
      </c>
      <c r="P57" s="132">
        <v>1</v>
      </c>
      <c r="Q57" s="132">
        <v>1</v>
      </c>
      <c r="R57" s="132">
        <v>1</v>
      </c>
      <c r="S57" s="133">
        <v>1</v>
      </c>
      <c r="T57" s="133">
        <v>1</v>
      </c>
      <c r="U57" s="133">
        <v>1</v>
      </c>
      <c r="V57" s="133">
        <v>1</v>
      </c>
      <c r="W57" s="133">
        <v>1</v>
      </c>
      <c r="X57" s="133"/>
      <c r="Y57" s="133"/>
      <c r="Z57" s="133"/>
      <c r="AA57" s="134">
        <f t="shared" si="3"/>
        <v>0.75</v>
      </c>
      <c r="AB57" s="135">
        <v>0</v>
      </c>
      <c r="AC57" s="136"/>
      <c r="AD57" s="137"/>
      <c r="AE57" s="138"/>
      <c r="AF57" s="138"/>
      <c r="AG57" s="138"/>
      <c r="AH57" s="138"/>
      <c r="AI57" s="139"/>
      <c r="AJ57" s="139"/>
      <c r="AK57" s="139"/>
      <c r="AL57" s="139"/>
      <c r="AM57" s="139"/>
      <c r="AN57" s="139"/>
      <c r="AO57" s="139"/>
      <c r="AP57" s="140"/>
      <c r="AQ57" s="140">
        <v>0</v>
      </c>
      <c r="AR57" s="136"/>
      <c r="AS57" s="141"/>
    </row>
    <row r="58" spans="1:45" s="71" customFormat="1" ht="46.5" customHeight="1" x14ac:dyDescent="0.25">
      <c r="A58" s="163">
        <v>16</v>
      </c>
      <c r="B58" s="166" t="s">
        <v>60</v>
      </c>
      <c r="C58" s="166" t="s">
        <v>64</v>
      </c>
      <c r="D58" s="163" t="s">
        <v>165</v>
      </c>
      <c r="E58" s="163">
        <v>10</v>
      </c>
      <c r="F58" s="125">
        <v>1</v>
      </c>
      <c r="G58" s="124" t="s">
        <v>166</v>
      </c>
      <c r="H58" s="129">
        <v>43132</v>
      </c>
      <c r="I58" s="129">
        <v>43434</v>
      </c>
      <c r="J58" s="127">
        <v>0</v>
      </c>
      <c r="K58" s="130"/>
      <c r="L58" s="128" t="s">
        <v>173</v>
      </c>
      <c r="M58" s="169"/>
      <c r="N58" s="162"/>
      <c r="O58" s="131">
        <v>0</v>
      </c>
      <c r="P58" s="132">
        <v>1</v>
      </c>
      <c r="Q58" s="132">
        <v>1</v>
      </c>
      <c r="R58" s="132">
        <v>2</v>
      </c>
      <c r="S58" s="133">
        <v>5</v>
      </c>
      <c r="T58" s="133">
        <v>2</v>
      </c>
      <c r="U58" s="133">
        <v>3</v>
      </c>
      <c r="V58" s="133">
        <v>0</v>
      </c>
      <c r="W58" s="133">
        <v>2</v>
      </c>
      <c r="X58" s="133"/>
      <c r="Y58" s="133"/>
      <c r="Z58" s="133"/>
      <c r="AA58" s="134">
        <v>1</v>
      </c>
      <c r="AB58" s="135">
        <v>0</v>
      </c>
      <c r="AC58" s="136"/>
      <c r="AD58" s="137"/>
      <c r="AE58" s="138"/>
      <c r="AF58" s="138"/>
      <c r="AG58" s="138"/>
      <c r="AH58" s="138"/>
      <c r="AI58" s="139"/>
      <c r="AJ58" s="139"/>
      <c r="AK58" s="139"/>
      <c r="AL58" s="139"/>
      <c r="AM58" s="139"/>
      <c r="AN58" s="139"/>
      <c r="AO58" s="139"/>
      <c r="AP58" s="140"/>
      <c r="AQ58" s="140">
        <v>0</v>
      </c>
      <c r="AR58" s="136"/>
      <c r="AS58" s="141"/>
    </row>
    <row r="59" spans="1:45" s="71" customFormat="1" ht="25.5" customHeight="1" x14ac:dyDescent="0.25">
      <c r="A59" s="164"/>
      <c r="B59" s="167"/>
      <c r="C59" s="167"/>
      <c r="D59" s="164"/>
      <c r="E59" s="164"/>
      <c r="F59" s="125">
        <v>2</v>
      </c>
      <c r="G59" s="124" t="s">
        <v>167</v>
      </c>
      <c r="H59" s="129">
        <v>43132</v>
      </c>
      <c r="I59" s="129">
        <v>43434</v>
      </c>
      <c r="J59" s="127">
        <v>0</v>
      </c>
      <c r="K59" s="130"/>
      <c r="L59" s="128" t="s">
        <v>174</v>
      </c>
      <c r="M59" s="169"/>
      <c r="N59" s="162"/>
      <c r="O59" s="131">
        <v>0</v>
      </c>
      <c r="P59" s="132">
        <v>1</v>
      </c>
      <c r="Q59" s="132">
        <v>1</v>
      </c>
      <c r="R59" s="132">
        <v>2</v>
      </c>
      <c r="S59" s="133">
        <v>5</v>
      </c>
      <c r="T59" s="133">
        <v>2</v>
      </c>
      <c r="U59" s="133">
        <v>3</v>
      </c>
      <c r="V59" s="133">
        <v>0</v>
      </c>
      <c r="W59" s="133">
        <v>2</v>
      </c>
      <c r="X59" s="133"/>
      <c r="Y59" s="133"/>
      <c r="Z59" s="133"/>
      <c r="AA59" s="134">
        <v>1</v>
      </c>
      <c r="AB59" s="135">
        <v>0</v>
      </c>
      <c r="AC59" s="136"/>
      <c r="AD59" s="137"/>
      <c r="AE59" s="138"/>
      <c r="AF59" s="138"/>
      <c r="AG59" s="138"/>
      <c r="AH59" s="138"/>
      <c r="AI59" s="139"/>
      <c r="AJ59" s="139"/>
      <c r="AK59" s="139"/>
      <c r="AL59" s="139"/>
      <c r="AM59" s="139"/>
      <c r="AN59" s="139"/>
      <c r="AO59" s="139"/>
      <c r="AP59" s="140"/>
      <c r="AQ59" s="140">
        <v>0</v>
      </c>
      <c r="AR59" s="136"/>
      <c r="AS59" s="141"/>
    </row>
    <row r="60" spans="1:45" s="71" customFormat="1" ht="15" thickBot="1" x14ac:dyDescent="0.3">
      <c r="A60" s="165"/>
      <c r="B60" s="168"/>
      <c r="C60" s="168"/>
      <c r="D60" s="165"/>
      <c r="E60" s="165"/>
      <c r="F60" s="125">
        <v>3</v>
      </c>
      <c r="G60" s="124" t="s">
        <v>168</v>
      </c>
      <c r="H60" s="126">
        <v>43132</v>
      </c>
      <c r="I60" s="126">
        <v>43434</v>
      </c>
      <c r="J60" s="127">
        <v>0</v>
      </c>
      <c r="K60" s="130"/>
      <c r="L60" s="128" t="s">
        <v>175</v>
      </c>
      <c r="M60" s="171"/>
      <c r="N60" s="170"/>
      <c r="O60" s="142">
        <v>0</v>
      </c>
      <c r="P60" s="143">
        <v>1</v>
      </c>
      <c r="Q60" s="143">
        <v>1</v>
      </c>
      <c r="R60" s="143">
        <v>2</v>
      </c>
      <c r="S60" s="144">
        <v>5</v>
      </c>
      <c r="T60" s="144">
        <v>2</v>
      </c>
      <c r="U60" s="144">
        <v>3</v>
      </c>
      <c r="V60" s="144">
        <v>0</v>
      </c>
      <c r="W60" s="144">
        <v>2</v>
      </c>
      <c r="X60" s="144"/>
      <c r="Y60" s="144"/>
      <c r="Z60" s="144"/>
      <c r="AA60" s="145">
        <v>1</v>
      </c>
      <c r="AB60" s="160">
        <v>0</v>
      </c>
      <c r="AC60" s="136"/>
      <c r="AD60" s="146"/>
      <c r="AE60" s="147"/>
      <c r="AF60" s="147"/>
      <c r="AG60" s="147"/>
      <c r="AH60" s="147"/>
      <c r="AI60" s="148"/>
      <c r="AJ60" s="148"/>
      <c r="AK60" s="148"/>
      <c r="AL60" s="148"/>
      <c r="AM60" s="148"/>
      <c r="AN60" s="148"/>
      <c r="AO60" s="148"/>
      <c r="AP60" s="149"/>
      <c r="AQ60" s="149">
        <v>0</v>
      </c>
      <c r="AR60" s="136"/>
      <c r="AS60" s="150"/>
    </row>
    <row r="61" spans="1:45" s="71" customFormat="1" ht="38.25" customHeight="1" x14ac:dyDescent="0.25">
      <c r="A61" s="163">
        <v>15</v>
      </c>
      <c r="B61" s="166" t="s">
        <v>60</v>
      </c>
      <c r="C61" s="166" t="s">
        <v>64</v>
      </c>
      <c r="D61" s="163" t="s">
        <v>193</v>
      </c>
      <c r="E61" s="163">
        <v>1</v>
      </c>
      <c r="F61" s="125">
        <v>1</v>
      </c>
      <c r="G61" s="124" t="s">
        <v>196</v>
      </c>
      <c r="H61" s="129">
        <v>43132</v>
      </c>
      <c r="I61" s="129">
        <v>43465</v>
      </c>
      <c r="J61" s="127">
        <v>0</v>
      </c>
      <c r="K61" s="130"/>
      <c r="L61" s="128" t="s">
        <v>198</v>
      </c>
      <c r="M61" s="169"/>
      <c r="N61" s="162"/>
      <c r="O61" s="131"/>
      <c r="P61" s="132"/>
      <c r="Q61" s="132">
        <v>1</v>
      </c>
      <c r="R61" s="132"/>
      <c r="S61" s="133"/>
      <c r="T61" s="133"/>
      <c r="U61" s="133"/>
      <c r="V61" s="133"/>
      <c r="W61" s="133"/>
      <c r="X61" s="133"/>
      <c r="Y61" s="133"/>
      <c r="Z61" s="133"/>
      <c r="AA61" s="134">
        <v>0.7</v>
      </c>
      <c r="AB61" s="135">
        <v>0</v>
      </c>
      <c r="AC61" s="136"/>
      <c r="AD61" s="137"/>
      <c r="AE61" s="138"/>
      <c r="AF61" s="138"/>
      <c r="AG61" s="138"/>
      <c r="AH61" s="138"/>
      <c r="AI61" s="139"/>
      <c r="AJ61" s="139"/>
      <c r="AK61" s="139"/>
      <c r="AL61" s="139"/>
      <c r="AM61" s="139"/>
      <c r="AN61" s="139"/>
      <c r="AO61" s="139"/>
      <c r="AP61" s="140"/>
      <c r="AQ61" s="140">
        <v>0</v>
      </c>
      <c r="AR61" s="136"/>
      <c r="AS61" s="141" t="s">
        <v>253</v>
      </c>
    </row>
    <row r="62" spans="1:45" s="71" customFormat="1" ht="39.75" customHeight="1" x14ac:dyDescent="0.25">
      <c r="A62" s="164"/>
      <c r="B62" s="167"/>
      <c r="C62" s="167"/>
      <c r="D62" s="164"/>
      <c r="E62" s="164"/>
      <c r="F62" s="125">
        <v>2</v>
      </c>
      <c r="G62" s="124" t="s">
        <v>194</v>
      </c>
      <c r="H62" s="129">
        <v>43205</v>
      </c>
      <c r="I62" s="129">
        <v>43465</v>
      </c>
      <c r="J62" s="127">
        <v>0</v>
      </c>
      <c r="K62" s="130"/>
      <c r="L62" s="128" t="s">
        <v>199</v>
      </c>
      <c r="M62" s="169"/>
      <c r="N62" s="162"/>
      <c r="O62" s="131"/>
      <c r="P62" s="132"/>
      <c r="Q62" s="132"/>
      <c r="R62" s="132">
        <v>3</v>
      </c>
      <c r="S62" s="133">
        <v>3</v>
      </c>
      <c r="T62" s="133"/>
      <c r="U62" s="133"/>
      <c r="V62" s="133">
        <v>1</v>
      </c>
      <c r="W62" s="133"/>
      <c r="X62" s="133"/>
      <c r="Y62" s="133"/>
      <c r="Z62" s="133"/>
      <c r="AA62" s="134">
        <v>0.7</v>
      </c>
      <c r="AB62" s="135">
        <v>0</v>
      </c>
      <c r="AC62" s="136"/>
      <c r="AD62" s="137"/>
      <c r="AE62" s="138"/>
      <c r="AF62" s="138"/>
      <c r="AG62" s="138"/>
      <c r="AH62" s="138"/>
      <c r="AI62" s="139"/>
      <c r="AJ62" s="139"/>
      <c r="AK62" s="139"/>
      <c r="AL62" s="139"/>
      <c r="AM62" s="139"/>
      <c r="AN62" s="139"/>
      <c r="AO62" s="139"/>
      <c r="AP62" s="140"/>
      <c r="AQ62" s="140">
        <v>0</v>
      </c>
      <c r="AR62" s="136"/>
      <c r="AS62" s="141" t="s">
        <v>247</v>
      </c>
    </row>
    <row r="63" spans="1:45" s="71" customFormat="1" ht="38.25" customHeight="1" x14ac:dyDescent="0.25">
      <c r="A63" s="164"/>
      <c r="B63" s="167"/>
      <c r="C63" s="167"/>
      <c r="D63" s="164"/>
      <c r="E63" s="165"/>
      <c r="F63" s="125">
        <v>3</v>
      </c>
      <c r="G63" s="124" t="s">
        <v>195</v>
      </c>
      <c r="H63" s="129">
        <v>43252</v>
      </c>
      <c r="I63" s="129">
        <v>43465</v>
      </c>
      <c r="J63" s="127">
        <v>0</v>
      </c>
      <c r="K63" s="130"/>
      <c r="L63" s="128" t="s">
        <v>200</v>
      </c>
      <c r="M63" s="169"/>
      <c r="N63" s="162"/>
      <c r="O63" s="131"/>
      <c r="P63" s="132"/>
      <c r="Q63" s="132"/>
      <c r="R63" s="132"/>
      <c r="S63" s="133"/>
      <c r="T63" s="133"/>
      <c r="U63" s="133"/>
      <c r="V63" s="133"/>
      <c r="W63" s="133"/>
      <c r="X63" s="133"/>
      <c r="Y63" s="133"/>
      <c r="Z63" s="133"/>
      <c r="AA63" s="134">
        <v>0.6</v>
      </c>
      <c r="AB63" s="135">
        <v>0</v>
      </c>
      <c r="AC63" s="136"/>
      <c r="AD63" s="137"/>
      <c r="AE63" s="138"/>
      <c r="AF63" s="138"/>
      <c r="AG63" s="138"/>
      <c r="AH63" s="138"/>
      <c r="AI63" s="139"/>
      <c r="AJ63" s="139"/>
      <c r="AK63" s="139"/>
      <c r="AL63" s="139"/>
      <c r="AM63" s="139"/>
      <c r="AN63" s="139"/>
      <c r="AO63" s="139"/>
      <c r="AP63" s="140"/>
      <c r="AQ63" s="140">
        <v>0</v>
      </c>
      <c r="AR63" s="136"/>
      <c r="AS63" s="141" t="s">
        <v>254</v>
      </c>
    </row>
    <row r="64" spans="1:45" s="71" customFormat="1" ht="39.75" customHeight="1" x14ac:dyDescent="0.25">
      <c r="A64" s="165"/>
      <c r="B64" s="168"/>
      <c r="C64" s="168"/>
      <c r="D64" s="165"/>
      <c r="E64" s="161">
        <v>12</v>
      </c>
      <c r="F64" s="125">
        <v>4</v>
      </c>
      <c r="G64" s="124" t="s">
        <v>197</v>
      </c>
      <c r="H64" s="126">
        <v>43101</v>
      </c>
      <c r="I64" s="126">
        <v>43464</v>
      </c>
      <c r="J64" s="127">
        <v>0</v>
      </c>
      <c r="K64" s="130"/>
      <c r="L64" s="128" t="s">
        <v>201</v>
      </c>
      <c r="M64" s="169"/>
      <c r="N64" s="162"/>
      <c r="O64" s="131">
        <v>1</v>
      </c>
      <c r="P64" s="132">
        <v>1</v>
      </c>
      <c r="Q64" s="132">
        <v>1</v>
      </c>
      <c r="R64" s="132">
        <v>1</v>
      </c>
      <c r="S64" s="133">
        <v>1</v>
      </c>
      <c r="T64" s="133">
        <v>1</v>
      </c>
      <c r="U64" s="133">
        <v>1</v>
      </c>
      <c r="V64" s="133">
        <v>1</v>
      </c>
      <c r="W64" s="133">
        <v>1</v>
      </c>
      <c r="X64" s="133"/>
      <c r="Y64" s="133"/>
      <c r="Z64" s="133"/>
      <c r="AA64" s="134">
        <f>+SUM(O64:Z64)/E64</f>
        <v>0.75</v>
      </c>
      <c r="AB64" s="135">
        <v>0</v>
      </c>
      <c r="AC64" s="136"/>
      <c r="AD64" s="137"/>
      <c r="AE64" s="138"/>
      <c r="AF64" s="138"/>
      <c r="AG64" s="138"/>
      <c r="AH64" s="138"/>
      <c r="AI64" s="139"/>
      <c r="AJ64" s="139"/>
      <c r="AK64" s="139"/>
      <c r="AL64" s="139"/>
      <c r="AM64" s="139"/>
      <c r="AN64" s="139"/>
      <c r="AO64" s="139"/>
      <c r="AP64" s="140"/>
      <c r="AQ64" s="140">
        <v>0</v>
      </c>
      <c r="AR64" s="136"/>
      <c r="AS64" s="141"/>
    </row>
  </sheetData>
  <protectedRanges>
    <protectedRange algorithmName="SHA-512" hashValue="SaR4WPEEBcme6nU8FP6feMLbxjOj5vPWVfMgYyUF3qkw4bt1ZC5dLSB4pDuC0aJpUH313bT6lJyasf0hrZwfHw==" saltValue="N+ahJoEuNYX9P/AgdkDOWw==" spinCount="100000" sqref="U30:Z30" name="Rango1_1"/>
    <protectedRange sqref="G45:I52 J28:J30 J22:J25 J17:J20 J14:J15 J53:J64" name="Rango2_1_1"/>
    <protectedRange sqref="D53:E64" name="Rango1_1_3"/>
    <protectedRange sqref="G53:I64" name="Rango2_1_2"/>
    <protectedRange sqref="G36:G41 G31:G34" name="Rango2_1_3"/>
    <protectedRange algorithmName="SHA-512" hashValue="SaR4WPEEBcme6nU8FP6feMLbxjOj5vPWVfMgYyUF3qkw4bt1ZC5dLSB4pDuC0aJpUH313bT6lJyasf0hrZwfHw==" saltValue="N+ahJoEuNYX9P/AgdkDOWw==" spinCount="100000" sqref="AA28:AR29" name="Rango1_8"/>
    <protectedRange algorithmName="SHA-512" hashValue="SaR4WPEEBcme6nU8FP6feMLbxjOj5vPWVfMgYyUF3qkw4bt1ZC5dLSB4pDuC0aJpUH313bT6lJyasf0hrZwfHw==" saltValue="N+ahJoEuNYX9P/AgdkDOWw==" spinCount="100000" sqref="U28:Z29" name="Rango1_1_7"/>
    <protectedRange algorithmName="SHA-512" hashValue="SD6EcCmsu5MG0efS+iRK9eAM709gIOGjdKnLsVUYMwtgj4yGKGN9zIQtXf8c3+f2/T/mLXT92aK/FlqXO1fHEQ==" saltValue="/ejFsXFrb26o6ir070oBfA==" spinCount="100000" sqref="O30:S30 O28:P29 R28:S29" name="Rango1_13"/>
    <protectedRange algorithmName="SHA-512" hashValue="SaR4WPEEBcme6nU8FP6feMLbxjOj5vPWVfMgYyUF3qkw4bt1ZC5dLSB4pDuC0aJpUH313bT6lJyasf0hrZwfHw==" saltValue="N+ahJoEuNYX9P/AgdkDOWw==" spinCount="100000" sqref="AA31:AS44" name="Rango1_3"/>
    <protectedRange algorithmName="SHA-512" hashValue="SaR4WPEEBcme6nU8FP6feMLbxjOj5vPWVfMgYyUF3qkw4bt1ZC5dLSB4pDuC0aJpUH313bT6lJyasf0hrZwfHw==" saltValue="N+ahJoEuNYX9P/AgdkDOWw==" spinCount="100000" sqref="O31:Z44" name="Rango1_1_10"/>
    <protectedRange sqref="M31:N41" name="Rango1_1_1_3"/>
    <protectedRange sqref="H31:J41" name="Rango2_1_3_3"/>
    <protectedRange algorithmName="SHA-512" hashValue="SaR4WPEEBcme6nU8FP6feMLbxjOj5vPWVfMgYyUF3qkw4bt1ZC5dLSB4pDuC0aJpUH313bT6lJyasf0hrZwfHw==" saltValue="N+ahJoEuNYX9P/AgdkDOWw==" spinCount="100000" sqref="T30" name="Rango1_1_1"/>
    <protectedRange algorithmName="SHA-512" hashValue="SaR4WPEEBcme6nU8FP6feMLbxjOj5vPWVfMgYyUF3qkw4bt1ZC5dLSB4pDuC0aJpUH313bT6lJyasf0hrZwfHw==" saltValue="N+ahJoEuNYX9P/AgdkDOWw==" spinCount="100000" sqref="T28:T29 Q28:Q29" name="Rango1_1_7_1"/>
    <protectedRange algorithmName="SHA-512" hashValue="SaR4WPEEBcme6nU8FP6feMLbxjOj5vPWVfMgYyUF3qkw4bt1ZC5dLSB4pDuC0aJpUH313bT6lJyasf0hrZwfHw==" saltValue="N+ahJoEuNYX9P/AgdkDOWw==" spinCount="100000" sqref="AS30" name="Rango1"/>
    <protectedRange algorithmName="SHA-512" hashValue="SaR4WPEEBcme6nU8FP6feMLbxjOj5vPWVfMgYyUF3qkw4bt1ZC5dLSB4pDuC0aJpUH313bT6lJyasf0hrZwfHw==" saltValue="N+ahJoEuNYX9P/AgdkDOWw==" spinCount="100000" sqref="AS28:AS29" name="Rango1_8_1"/>
    <protectedRange algorithmName="SHA-512" hashValue="SaR4WPEEBcme6nU8FP6feMLbxjOj5vPWVfMgYyUF3qkw4bt1ZC5dLSB4pDuC0aJpUH313bT6lJyasf0hrZwfHw==" saltValue="N+ahJoEuNYX9P/AgdkDOWw==" spinCount="100000" sqref="O49:Z52" name="Rango1_1_2"/>
    <protectedRange sqref="J45:J52" name="Rango2_1_1_1"/>
    <protectedRange algorithmName="SHA-512" hashValue="SaR4WPEEBcme6nU8FP6feMLbxjOj5vPWVfMgYyUF3qkw4bt1ZC5dLSB4pDuC0aJpUH313bT6lJyasf0hrZwfHw==" saltValue="N+ahJoEuNYX9P/AgdkDOWw==" spinCount="100000" sqref="AA47:AR48 AA45:AC46 AI45:AR46" name="Rango1_6_1"/>
    <protectedRange algorithmName="SHA-512" hashValue="SaR4WPEEBcme6nU8FP6feMLbxjOj5vPWVfMgYyUF3qkw4bt1ZC5dLSB4pDuC0aJpUH313bT6lJyasf0hrZwfHw==" saltValue="N+ahJoEuNYX9P/AgdkDOWw==" spinCount="100000" sqref="T45 X45:Z45 T46:Z46 O47:Z48" name="Rango1_1_5_1"/>
    <protectedRange algorithmName="SHA-512" hashValue="SaR4WPEEBcme6nU8FP6feMLbxjOj5vPWVfMgYyUF3qkw4bt1ZC5dLSB4pDuC0aJpUH313bT6lJyasf0hrZwfHw==" saltValue="N+ahJoEuNYX9P/AgdkDOWw==" spinCount="100000" sqref="O45:S46 U45:W45" name="Rango1_1_9_1"/>
    <protectedRange algorithmName="SHA-512" hashValue="SaR4WPEEBcme6nU8FP6feMLbxjOj5vPWVfMgYyUF3qkw4bt1ZC5dLSB4pDuC0aJpUH313bT6lJyasf0hrZwfHw==" saltValue="N+ahJoEuNYX9P/AgdkDOWw==" spinCount="100000" sqref="AD45:AH46" name="Rango1_11_1"/>
    <protectedRange algorithmName="SHA-512" hashValue="SaR4WPEEBcme6nU8FP6feMLbxjOj5vPWVfMgYyUF3qkw4bt1ZC5dLSB4pDuC0aJpUH313bT6lJyasf0hrZwfHw==" saltValue="N+ahJoEuNYX9P/AgdkDOWw==" spinCount="100000" sqref="AS45:AS48" name="Rango1_12_1"/>
    <protectedRange algorithmName="SHA-512" hashValue="SaR4WPEEBcme6nU8FP6feMLbxjOj5vPWVfMgYyUF3qkw4bt1ZC5dLSB4pDuC0aJpUH313bT6lJyasf0hrZwfHw==" saltValue="N+ahJoEuNYX9P/AgdkDOWw==" spinCount="100000" sqref="O10:Q13 AQ10:AQ13 T10:AF13" name="Rango1_5_1"/>
    <protectedRange algorithmName="SHA-512" hashValue="SaR4WPEEBcme6nU8FP6feMLbxjOj5vPWVfMgYyUF3qkw4bt1ZC5dLSB4pDuC0aJpUH313bT6lJyasf0hrZwfHw==" saltValue="N+ahJoEuNYX9P/AgdkDOWw==" spinCount="100000" sqref="R10:S13" name="Rango1_10_1"/>
    <protectedRange algorithmName="SHA-512" hashValue="SaR4WPEEBcme6nU8FP6feMLbxjOj5vPWVfMgYyUF3qkw4bt1ZC5dLSB4pDuC0aJpUH313bT6lJyasf0hrZwfHw==" saltValue="N+ahJoEuNYX9P/AgdkDOWw==" spinCount="100000" sqref="AG10:AI13" name="Rango1_9_1"/>
    <protectedRange algorithmName="SHA-512" hashValue="SaR4WPEEBcme6nU8FP6feMLbxjOj5vPWVfMgYyUF3qkw4bt1ZC5dLSB4pDuC0aJpUH313bT6lJyasf0hrZwfHw==" saltValue="N+ahJoEuNYX9P/AgdkDOWw==" spinCount="100000" sqref="T22:Z27" name="Rango1_1_5"/>
    <protectedRange algorithmName="SHA-512" hashValue="SaR4WPEEBcme6nU8FP6feMLbxjOj5vPWVfMgYyUF3qkw4bt1ZC5dLSB4pDuC0aJpUH313bT6lJyasf0hrZwfHw==" saltValue="N+ahJoEuNYX9P/AgdkDOWw==" spinCount="100000" sqref="O19:Z19 T20:Z21" name="Rango1_4_1"/>
    <protectedRange algorithmName="SHA-512" hashValue="SD6EcCmsu5MG0efS+iRK9eAM709gIOGjdKnLsVUYMwtgj4yGKGN9zIQtXf8c3+f2/T/mLXT92aK/FlqXO1fHEQ==" saltValue="/ejFsXFrb26o6ir070oBfA==" spinCount="100000" sqref="O23:S27" name="Rango1_14"/>
    <protectedRange algorithmName="SHA-512" hashValue="SD6EcCmsu5MG0efS+iRK9eAM709gIOGjdKnLsVUYMwtgj4yGKGN9zIQtXf8c3+f2/T/mLXT92aK/FlqXO1fHEQ==" saltValue="/ejFsXFrb26o6ir070oBfA==" spinCount="100000" sqref="O20:S22" name="Rango1_5_2"/>
    <protectedRange algorithmName="SHA-512" hashValue="SD6EcCmsu5MG0efS+iRK9eAM709gIOGjdKnLsVUYMwtgj4yGKGN9zIQtXf8c3+f2/T/mLXT92aK/FlqXO1fHEQ==" saltValue="/ejFsXFrb26o6ir070oBfA==" spinCount="100000" sqref="AA23:AA27" name="Rango1_18"/>
    <protectedRange algorithmName="SHA-512" hashValue="SD6EcCmsu5MG0efS+iRK9eAM709gIOGjdKnLsVUYMwtgj4yGKGN9zIQtXf8c3+f2/T/mLXT92aK/FlqXO1fHEQ==" saltValue="/ejFsXFrb26o6ir070oBfA==" spinCount="100000" sqref="AA14:AA19" name="Rango1_2_4"/>
    <protectedRange algorithmName="SHA-512" hashValue="SD6EcCmsu5MG0efS+iRK9eAM709gIOGjdKnLsVUYMwtgj4yGKGN9zIQtXf8c3+f2/T/mLXT92aK/FlqXO1fHEQ==" saltValue="/ejFsXFrb26o6ir070oBfA==" spinCount="100000" sqref="AA20:AA22" name="Rango1_5_6"/>
    <protectedRange algorithmName="SHA-512" hashValue="SaR4WPEEBcme6nU8FP6feMLbxjOj5vPWVfMgYyUF3qkw4bt1ZC5dLSB4pDuC0aJpUH313bT6lJyasf0hrZwfHw==" saltValue="N+ahJoEuNYX9P/AgdkDOWw==" spinCount="100000" sqref="AA53:AS64" name="Rango1_4"/>
    <protectedRange algorithmName="SHA-512" hashValue="SaR4WPEEBcme6nU8FP6feMLbxjOj5vPWVfMgYyUF3qkw4bt1ZC5dLSB4pDuC0aJpUH313bT6lJyasf0hrZwfHw==" saltValue="N+ahJoEuNYX9P/AgdkDOWw==" spinCount="100000" sqref="O53:Z64" name="Rango1_1_4"/>
  </protectedRanges>
  <mergeCells count="119">
    <mergeCell ref="N56:N57"/>
    <mergeCell ref="A53:A55"/>
    <mergeCell ref="B53:B55"/>
    <mergeCell ref="C53:C55"/>
    <mergeCell ref="D53:D55"/>
    <mergeCell ref="E53:E55"/>
    <mergeCell ref="M53:M55"/>
    <mergeCell ref="A58:A60"/>
    <mergeCell ref="B58:B60"/>
    <mergeCell ref="C58:C60"/>
    <mergeCell ref="D58:D60"/>
    <mergeCell ref="E58:E60"/>
    <mergeCell ref="N53:N55"/>
    <mergeCell ref="A56:A57"/>
    <mergeCell ref="B56:B57"/>
    <mergeCell ref="C56:C57"/>
    <mergeCell ref="D56:D57"/>
    <mergeCell ref="E56:E57"/>
    <mergeCell ref="M56:M57"/>
    <mergeCell ref="N42:N44"/>
    <mergeCell ref="A45:A52"/>
    <mergeCell ref="B45:B52"/>
    <mergeCell ref="C45:C52"/>
    <mergeCell ref="D45:D52"/>
    <mergeCell ref="E45:E52"/>
    <mergeCell ref="A42:A44"/>
    <mergeCell ref="B42:B44"/>
    <mergeCell ref="C42:C44"/>
    <mergeCell ref="D42:D44"/>
    <mergeCell ref="E42:E44"/>
    <mergeCell ref="M42:M44"/>
    <mergeCell ref="M45:M52"/>
    <mergeCell ref="N45:N52"/>
    <mergeCell ref="A39:A41"/>
    <mergeCell ref="B39:B41"/>
    <mergeCell ref="C39:C41"/>
    <mergeCell ref="D39:D41"/>
    <mergeCell ref="E39:E41"/>
    <mergeCell ref="M39:M41"/>
    <mergeCell ref="N39:N41"/>
    <mergeCell ref="A35:A38"/>
    <mergeCell ref="B35:B38"/>
    <mergeCell ref="C35:C38"/>
    <mergeCell ref="D35:D38"/>
    <mergeCell ref="E35:E38"/>
    <mergeCell ref="M35:M38"/>
    <mergeCell ref="N28:N29"/>
    <mergeCell ref="A31:A34"/>
    <mergeCell ref="B31:B34"/>
    <mergeCell ref="C31:C34"/>
    <mergeCell ref="D31:D34"/>
    <mergeCell ref="E31:E34"/>
    <mergeCell ref="M31:M34"/>
    <mergeCell ref="N31:N34"/>
    <mergeCell ref="N35:N38"/>
    <mergeCell ref="A28:A29"/>
    <mergeCell ref="B28:B29"/>
    <mergeCell ref="C28:C29"/>
    <mergeCell ref="D28:D29"/>
    <mergeCell ref="E28:E29"/>
    <mergeCell ref="M28:M29"/>
    <mergeCell ref="O8:AB8"/>
    <mergeCell ref="AD8:AQ8"/>
    <mergeCell ref="F9:G9"/>
    <mergeCell ref="A10:A11"/>
    <mergeCell ref="B10:B11"/>
    <mergeCell ref="C10:C11"/>
    <mergeCell ref="D10:D11"/>
    <mergeCell ref="E10:E11"/>
    <mergeCell ref="M10:M11"/>
    <mergeCell ref="N10:N11"/>
    <mergeCell ref="N12:N13"/>
    <mergeCell ref="A14:A16"/>
    <mergeCell ref="B14:B19"/>
    <mergeCell ref="C14:C16"/>
    <mergeCell ref="D14:D16"/>
    <mergeCell ref="E14:E16"/>
    <mergeCell ref="A12:A13"/>
    <mergeCell ref="B12:B13"/>
    <mergeCell ref="A1:C2"/>
    <mergeCell ref="D1:M1"/>
    <mergeCell ref="D2:M2"/>
    <mergeCell ref="C5:F5"/>
    <mergeCell ref="G5:J5"/>
    <mergeCell ref="C7:E7"/>
    <mergeCell ref="F7:G7"/>
    <mergeCell ref="M12:M13"/>
    <mergeCell ref="M14:M16"/>
    <mergeCell ref="N14:N16"/>
    <mergeCell ref="M17:M18"/>
    <mergeCell ref="N17:N18"/>
    <mergeCell ref="M19:M24"/>
    <mergeCell ref="N19:N24"/>
    <mergeCell ref="E20:E22"/>
    <mergeCell ref="A23:A27"/>
    <mergeCell ref="B23:B27"/>
    <mergeCell ref="C23:C27"/>
    <mergeCell ref="D23:D27"/>
    <mergeCell ref="E23:E27"/>
    <mergeCell ref="C12:C13"/>
    <mergeCell ref="D12:D13"/>
    <mergeCell ref="E12:E13"/>
    <mergeCell ref="A17:A19"/>
    <mergeCell ref="C17:C19"/>
    <mergeCell ref="A20:A22"/>
    <mergeCell ref="B20:B22"/>
    <mergeCell ref="C20:C22"/>
    <mergeCell ref="D20:D22"/>
    <mergeCell ref="N63:N64"/>
    <mergeCell ref="A61:A64"/>
    <mergeCell ref="B61:B64"/>
    <mergeCell ref="C61:C64"/>
    <mergeCell ref="D61:D64"/>
    <mergeCell ref="M63:M64"/>
    <mergeCell ref="N58:N60"/>
    <mergeCell ref="M61:M62"/>
    <mergeCell ref="N61:N62"/>
    <mergeCell ref="M58:M60"/>
    <mergeCell ref="E61:E63"/>
  </mergeCells>
  <dataValidations count="7">
    <dataValidation type="whole" allowBlank="1" showInputMessage="1" showErrorMessage="1" sqref="J10:J13" xr:uid="{00000000-0002-0000-0000-000000000000}">
      <formula1>0</formula1>
      <formula2>100000000</formula2>
    </dataValidation>
    <dataValidation type="date" allowBlank="1" showInputMessage="1" showErrorMessage="1" sqref="H10:I13 H45:I64" xr:uid="{00000000-0002-0000-0000-000001000000}">
      <formula1>43101</formula1>
      <formula2>43465</formula2>
    </dataValidation>
    <dataValidation type="list" allowBlank="1" showInputMessage="1" showErrorMessage="1" sqref="G5:J5" xr:uid="{00000000-0002-0000-0000-000002000000}">
      <formula1>Dependencias</formula1>
    </dataValidation>
    <dataValidation type="list" allowBlank="1" showInputMessage="1" showErrorMessage="1" sqref="N10:N21" xr:uid="{00000000-0002-0000-0000-000003000000}">
      <formula1>Anticorrupcion</formula1>
    </dataValidation>
    <dataValidation type="list" allowBlank="1" showInputMessage="1" showErrorMessage="1" sqref="M10:M19" xr:uid="{00000000-0002-0000-0000-000004000000}">
      <formula1>Administrativo</formula1>
    </dataValidation>
    <dataValidation type="list" allowBlank="1" showInputMessage="1" showErrorMessage="1" sqref="K10:K64" xr:uid="{00000000-0002-0000-0000-000005000000}">
      <formula1>Rubro</formula1>
    </dataValidation>
    <dataValidation type="whole" allowBlank="1" showInputMessage="1" showErrorMessage="1" sqref="AQ14:AQ64 AD10:AO64" xr:uid="{00000000-0002-0000-0000-000006000000}">
      <formula1>0</formula1>
      <formula2>100000000000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'C:\Users\martha.amezquita.UACT\AppData\Local\Microsoft\Windows\Temporary Internet Files\Content.Outlook\1C1PHHDQ\[FORMATO PLAN DE ACCIÓN ART.xlsx]Listas'!#REF!</xm:f>
          </x14:formula1>
          <xm:sqref>B23 B20 B14</xm:sqref>
        </x14:dataValidation>
        <x14:dataValidation type="list" allowBlank="1" showInputMessage="1" showErrorMessage="1" xr:uid="{00000000-0002-0000-0000-000009000000}">
          <x14:formula1>
            <xm:f>Listas!$A$13:$A$18</xm:f>
          </x14:formula1>
          <xm:sqref>B39:B45 B28:B31 B35 B10:B13 B61 B53:B58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
  <sheetViews>
    <sheetView workbookViewId="0">
      <selection sqref="A1:AD15"/>
    </sheetView>
  </sheetViews>
  <sheetFormatPr baseColWidth="10" defaultRowHeight="15" x14ac:dyDescent="0.25"/>
  <sheetData>
    <row r="1" spans="1:30" x14ac:dyDescent="0.25">
      <c r="A1" s="72">
        <v>1</v>
      </c>
      <c r="M1" s="72">
        <v>1</v>
      </c>
      <c r="AB1" s="73">
        <v>0</v>
      </c>
      <c r="AD1" t="s">
        <v>202</v>
      </c>
    </row>
    <row r="2" spans="1:30" x14ac:dyDescent="0.25">
      <c r="B2" s="72">
        <v>1</v>
      </c>
      <c r="M2" s="72">
        <v>1</v>
      </c>
      <c r="AB2" s="73">
        <v>0</v>
      </c>
      <c r="AD2" t="s">
        <v>203</v>
      </c>
    </row>
    <row r="3" spans="1:30" x14ac:dyDescent="0.25">
      <c r="C3" s="72">
        <v>0.5</v>
      </c>
      <c r="M3" s="72">
        <v>0.5</v>
      </c>
      <c r="AB3" s="73">
        <v>0</v>
      </c>
      <c r="AD3" t="s">
        <v>204</v>
      </c>
    </row>
    <row r="4" spans="1:30" x14ac:dyDescent="0.25">
      <c r="M4">
        <v>0</v>
      </c>
      <c r="AB4" s="73">
        <v>0</v>
      </c>
    </row>
    <row r="5" spans="1:30" x14ac:dyDescent="0.25">
      <c r="B5" s="72">
        <v>1</v>
      </c>
      <c r="M5" s="72">
        <v>1</v>
      </c>
      <c r="AB5" s="73">
        <v>0</v>
      </c>
      <c r="AD5" t="s">
        <v>205</v>
      </c>
    </row>
    <row r="6" spans="1:30" x14ac:dyDescent="0.25">
      <c r="C6" s="72">
        <v>0.25</v>
      </c>
      <c r="M6" s="72">
        <v>0.25</v>
      </c>
      <c r="AB6" s="73">
        <v>0</v>
      </c>
      <c r="AD6" t="s">
        <v>206</v>
      </c>
    </row>
    <row r="7" spans="1:30" x14ac:dyDescent="0.25">
      <c r="M7">
        <v>0</v>
      </c>
      <c r="AB7" s="73">
        <v>0</v>
      </c>
    </row>
    <row r="8" spans="1:30" x14ac:dyDescent="0.25">
      <c r="M8">
        <v>0</v>
      </c>
      <c r="AB8" s="73">
        <v>0</v>
      </c>
    </row>
    <row r="9" spans="1:30" x14ac:dyDescent="0.25">
      <c r="B9" s="72">
        <v>1</v>
      </c>
      <c r="M9" s="72">
        <v>1</v>
      </c>
      <c r="AB9" s="73">
        <v>0</v>
      </c>
      <c r="AD9" t="s">
        <v>207</v>
      </c>
    </row>
    <row r="10" spans="1:30" x14ac:dyDescent="0.25">
      <c r="B10" s="72">
        <v>0</v>
      </c>
      <c r="C10" s="72">
        <v>0.25</v>
      </c>
      <c r="M10" s="72">
        <v>0.25</v>
      </c>
      <c r="AB10" s="73">
        <v>0</v>
      </c>
      <c r="AD10" t="s">
        <v>208</v>
      </c>
    </row>
    <row r="11" spans="1:30" x14ac:dyDescent="0.25">
      <c r="B11" s="72">
        <v>0.1</v>
      </c>
      <c r="C11" s="72">
        <v>0.1</v>
      </c>
      <c r="M11" s="72">
        <v>0.2</v>
      </c>
      <c r="AB11" s="73">
        <v>0</v>
      </c>
      <c r="AD11" t="s">
        <v>209</v>
      </c>
    </row>
    <row r="12" spans="1:30" x14ac:dyDescent="0.25">
      <c r="C12" s="72">
        <v>0.1</v>
      </c>
      <c r="M12" s="72">
        <v>0.1</v>
      </c>
      <c r="AB12" s="73">
        <v>0</v>
      </c>
      <c r="AD12" t="s">
        <v>210</v>
      </c>
    </row>
    <row r="13" spans="1:30" x14ac:dyDescent="0.25">
      <c r="M13">
        <v>0</v>
      </c>
      <c r="AB13" s="73">
        <v>0</v>
      </c>
    </row>
    <row r="14" spans="1:30" x14ac:dyDescent="0.25">
      <c r="M14">
        <v>0</v>
      </c>
      <c r="AB14" s="73">
        <v>0</v>
      </c>
    </row>
    <row r="15" spans="1:30" x14ac:dyDescent="0.25">
      <c r="B15" s="72">
        <v>0.3</v>
      </c>
      <c r="M15" s="72">
        <v>0.3</v>
      </c>
      <c r="AB15" s="73">
        <v>0</v>
      </c>
      <c r="AD15" t="s">
        <v>211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showGridLines="0" topLeftCell="A19" workbookViewId="0">
      <selection activeCell="A29" sqref="A29"/>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4" t="s">
        <v>40</v>
      </c>
      <c r="B1" s="15"/>
    </row>
    <row r="2" spans="1:2" x14ac:dyDescent="0.25">
      <c r="A2" s="16" t="s">
        <v>41</v>
      </c>
      <c r="B2" s="15"/>
    </row>
    <row r="3" spans="1:2" x14ac:dyDescent="0.25">
      <c r="A3" s="16" t="s">
        <v>3</v>
      </c>
      <c r="B3" s="15"/>
    </row>
    <row r="4" spans="1:2" x14ac:dyDescent="0.25">
      <c r="A4" s="16" t="s">
        <v>42</v>
      </c>
      <c r="B4" s="15"/>
    </row>
    <row r="5" spans="1:2" x14ac:dyDescent="0.25">
      <c r="A5" s="16" t="s">
        <v>43</v>
      </c>
      <c r="B5" s="15"/>
    </row>
    <row r="6" spans="1:2" x14ac:dyDescent="0.25">
      <c r="A6" s="16" t="s">
        <v>44</v>
      </c>
      <c r="B6" s="15"/>
    </row>
    <row r="7" spans="1:2" x14ac:dyDescent="0.25">
      <c r="A7" s="16" t="s">
        <v>45</v>
      </c>
      <c r="B7" s="15"/>
    </row>
    <row r="8" spans="1:2" x14ac:dyDescent="0.25">
      <c r="A8" s="16" t="s">
        <v>46</v>
      </c>
      <c r="B8" s="15"/>
    </row>
    <row r="9" spans="1:2" x14ac:dyDescent="0.25">
      <c r="A9" s="16" t="s">
        <v>47</v>
      </c>
      <c r="B9" s="15"/>
    </row>
    <row r="10" spans="1:2" x14ac:dyDescent="0.25">
      <c r="A10" s="16" t="s">
        <v>48</v>
      </c>
      <c r="B10" s="15"/>
    </row>
    <row r="11" spans="1:2" x14ac:dyDescent="0.25">
      <c r="A11" s="17"/>
      <c r="B11" s="15"/>
    </row>
    <row r="12" spans="1:2" ht="16.5" x14ac:dyDescent="0.25">
      <c r="A12" s="14" t="s">
        <v>49</v>
      </c>
      <c r="B12" s="14" t="s">
        <v>50</v>
      </c>
    </row>
    <row r="13" spans="1:2" ht="49.5" x14ac:dyDescent="0.25">
      <c r="A13" s="18" t="s">
        <v>55</v>
      </c>
      <c r="B13" s="18" t="s">
        <v>61</v>
      </c>
    </row>
    <row r="14" spans="1:2" ht="33" x14ac:dyDescent="0.25">
      <c r="A14" s="18" t="s">
        <v>56</v>
      </c>
      <c r="B14" s="18" t="s">
        <v>62</v>
      </c>
    </row>
    <row r="15" spans="1:2" ht="66" x14ac:dyDescent="0.25">
      <c r="A15" s="18" t="s">
        <v>57</v>
      </c>
      <c r="B15" s="18" t="s">
        <v>73</v>
      </c>
    </row>
    <row r="16" spans="1:2" ht="33" x14ac:dyDescent="0.25">
      <c r="A16" s="18" t="s">
        <v>58</v>
      </c>
      <c r="B16" s="18" t="s">
        <v>74</v>
      </c>
    </row>
    <row r="17" spans="1:2" ht="49.5" x14ac:dyDescent="0.25">
      <c r="A17" s="18" t="s">
        <v>59</v>
      </c>
      <c r="B17" s="18" t="s">
        <v>63</v>
      </c>
    </row>
    <row r="18" spans="1:2" ht="49.5" x14ac:dyDescent="0.25">
      <c r="A18" s="18" t="s">
        <v>60</v>
      </c>
      <c r="B18" s="18" t="s">
        <v>64</v>
      </c>
    </row>
    <row r="19" spans="1:2" x14ac:dyDescent="0.25">
      <c r="A19" s="17"/>
      <c r="B19" s="15"/>
    </row>
    <row r="20" spans="1:2" x14ac:dyDescent="0.25">
      <c r="A20" s="17"/>
      <c r="B20" s="15"/>
    </row>
    <row r="21" spans="1:2" ht="16.5" x14ac:dyDescent="0.25">
      <c r="A21" s="14" t="s">
        <v>51</v>
      </c>
      <c r="B21" s="15"/>
    </row>
    <row r="22" spans="1:2" ht="60" x14ac:dyDescent="0.25">
      <c r="A22" s="19" t="s">
        <v>65</v>
      </c>
      <c r="B22" s="15"/>
    </row>
    <row r="23" spans="1:2" ht="60" x14ac:dyDescent="0.25">
      <c r="A23" s="19" t="s">
        <v>66</v>
      </c>
      <c r="B23" s="15"/>
    </row>
    <row r="24" spans="1:2" ht="45" x14ac:dyDescent="0.25">
      <c r="A24" s="19" t="s">
        <v>67</v>
      </c>
      <c r="B24" s="15"/>
    </row>
    <row r="25" spans="1:2" ht="45" x14ac:dyDescent="0.25">
      <c r="A25" s="19" t="s">
        <v>68</v>
      </c>
      <c r="B25" s="15"/>
    </row>
    <row r="26" spans="1:2" ht="60" x14ac:dyDescent="0.25">
      <c r="A26" s="19" t="s">
        <v>69</v>
      </c>
      <c r="B26" s="15"/>
    </row>
    <row r="27" spans="1:2" ht="45" x14ac:dyDescent="0.25">
      <c r="A27" s="19" t="s">
        <v>70</v>
      </c>
      <c r="B27" s="15"/>
    </row>
    <row r="28" spans="1:2" ht="16.5" x14ac:dyDescent="0.25">
      <c r="A28" s="18" t="s">
        <v>106</v>
      </c>
      <c r="B28" s="15"/>
    </row>
    <row r="29" spans="1:2" ht="16.5" x14ac:dyDescent="0.25">
      <c r="A29" s="18" t="s">
        <v>38</v>
      </c>
      <c r="B29" s="15"/>
    </row>
    <row r="30" spans="1:2" x14ac:dyDescent="0.25">
      <c r="A30" s="15"/>
      <c r="B30" s="15"/>
    </row>
    <row r="31" spans="1:2" x14ac:dyDescent="0.25">
      <c r="A31" s="15"/>
      <c r="B31" s="15"/>
    </row>
    <row r="32" spans="1:2" ht="16.5" x14ac:dyDescent="0.25">
      <c r="A32" s="14" t="s">
        <v>52</v>
      </c>
      <c r="B32" s="15"/>
    </row>
    <row r="33" spans="1:2" ht="16.5" x14ac:dyDescent="0.25">
      <c r="A33" s="18" t="s">
        <v>33</v>
      </c>
      <c r="B33" s="15"/>
    </row>
    <row r="34" spans="1:2" ht="16.5" x14ac:dyDescent="0.25">
      <c r="A34" s="18" t="s">
        <v>35</v>
      </c>
      <c r="B34" s="15"/>
    </row>
    <row r="35" spans="1:2" ht="16.5" x14ac:dyDescent="0.25">
      <c r="A35" s="18" t="s">
        <v>39</v>
      </c>
      <c r="B35" s="15"/>
    </row>
    <row r="36" spans="1:2" ht="16.5" x14ac:dyDescent="0.25">
      <c r="A36" s="18" t="s">
        <v>53</v>
      </c>
      <c r="B36" s="15"/>
    </row>
    <row r="37" spans="1:2" ht="16.5" x14ac:dyDescent="0.25">
      <c r="A37" s="18" t="s">
        <v>37</v>
      </c>
      <c r="B37" s="15"/>
    </row>
    <row r="38" spans="1:2" x14ac:dyDescent="0.25">
      <c r="A38" s="15"/>
      <c r="B38" s="15"/>
    </row>
    <row r="39" spans="1:2" ht="16.5" x14ac:dyDescent="0.25">
      <c r="A39" s="14" t="s">
        <v>54</v>
      </c>
      <c r="B39" s="15"/>
    </row>
    <row r="40" spans="1:2" ht="16.5" x14ac:dyDescent="0.25">
      <c r="A40" s="18" t="s">
        <v>36</v>
      </c>
      <c r="B40" s="15"/>
    </row>
    <row r="41" spans="1:2" ht="16.5" x14ac:dyDescent="0.25">
      <c r="A41" s="18" t="s">
        <v>34</v>
      </c>
      <c r="B41"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Hoja2</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2018-10-30T21:09:45Z</dcterms:modified>
</cp:coreProperties>
</file>