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ART\ART 2019\PLAN DE ACCION\REPORTES\"/>
    </mc:Choice>
  </mc:AlternateContent>
  <xr:revisionPtr revIDLastSave="0" documentId="13_ncr:1_{387AA91B-F01B-495B-B45E-C576B82FCAF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ACCIÓN'!$D$9:$M$15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D13" i="1" l="1"/>
  <c r="BD14" i="1" l="1"/>
  <c r="AQ13" i="1" l="1"/>
  <c r="E13" i="1"/>
  <c r="E14" i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<sst xmlns="http://schemas.openxmlformats.org/spreadsheetml/2006/main" count="110" uniqueCount="83">
  <si>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</si>
  <si>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</si>
  <si>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</si>
  <si>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</si>
  <si>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</si>
  <si>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</si>
  <si>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</si>
  <si>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</si>
  <si>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</si>
  <si>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</si>
  <si>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</si>
  <si>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</si>
  <si>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</si>
  <si>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</si>
  <si>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</si>
  <si>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</si>
  <si>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</si>
  <si>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</si>
  <si>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</si>
  <si>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</si>
  <si>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</si>
  <si>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</si>
  <si>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</si>
  <si>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</si>
  <si>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</si>
  <si>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</si>
  <si>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</si>
  <si>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</si>
  <si>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</si>
  <si>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</si>
  <si>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</si>
  <si>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</si>
  <si>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</si>
  <si>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</si>
  <si>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</si>
  <si>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</si>
  <si>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</si>
  <si>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</si>
  <si>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</si>
  <si>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</si>
  <si>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</si>
  <si>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</si>
  <si>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</si>
  <si>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</si>
  <si>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</si>
  <si>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</si>
  <si>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</si>
  <si>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</si>
  <si>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</si>
  <si>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</si>
  <si>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</si>
  <si>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</si>
  <si>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</si>
  <si>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</si>
  <si>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</si>
  <si>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</si>
  <si>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</si>
  <si>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</si>
  <si>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</si>
  <si>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</si>
  <si>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</si>
  <si>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</si>
  <si>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</si>
  <si>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</si>
  <si>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</si>
  <si>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</si>
  <si>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</si>
  <si>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</si>
  <si>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DIRECCION DE ESTRUCTURACION DE PROYECTOS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</si>
  <si>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</si>
  <si>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</si>
  <si>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</si>
  <si>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</si>
  <si>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</si>
  <si>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</si>
  <si>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</si>
  <si>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</si>
  <si>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</si>
  <si>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</si>
  <si>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</si>
  <si>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</si>
  <si>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LOS RECURSOS OBLIGADOS CORRESPONDEN  A LA CONTRATACION DE PERSONAL POR PRESTACION DE SERVICIOS PARA EL CUMPLIMIENTO DE LA META , ASI COMO LOS VIATICOS  Y  GASTOS DE VIAJE  RELACIONADOS CON LA ACTIVIDAD</t>
  </si>
  <si>
    <t>AUNQUE LA META SE DEBE EMPEZAR A DILIGENCIAR EN ABRIL LOS RECURSOS OBLIGADOS HACEN PARTE DE LA CONTRATACION DE PERSONAL POR PRESTACION DE SERVICIOS PARA EL CUMPLIMIENTO DE LA META  ASI COMO LOS VIATICOS Y GASTOS DE VIAJE  RELACIONADOS CON LA ACTIVIDAD TANTO DE FUNCIONARIOS DE PLANTA COMO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</si>
</sst>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\ * #,##0.00_);_(&quot;$&quot;\ * \(#,##0.00\);_(&quot;$&quot;\ * &quot;-&quot;??_);_(@_)"/>
    <numFmt numFmtId="164" formatCode="&quot;$&quot;\ #,##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2" xfId="0" applyNumberFormat="1" applyFont="1" applyFill="1" applyBorder="1" applyAlignment="1" applyProtection="1">
      <alignment horizontal="center"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vertical="center" wrapText="1"/>
    </xf>
    <xf numFmtId="9" fontId="3" fillId="0" borderId="16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9" borderId="12" xfId="0" applyFont="1" applyFill="1" applyBorder="1" applyAlignment="1" applyProtection="1">
      <alignment horizontal="center" vertical="center" wrapText="1"/>
    </xf>
    <xf numFmtId="0" fontId="4" fillId="11" borderId="12" xfId="0" applyFont="1" applyFill="1" applyBorder="1" applyAlignment="1" applyProtection="1">
      <alignment horizontal="center" vertical="center" wrapText="1"/>
    </xf>
    <xf numFmtId="0" fontId="3" fillId="8" borderId="21" xfId="0" applyFont="1" applyFill="1" applyBorder="1" applyAlignment="1" applyProtection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11" fillId="13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5" borderId="1" xfId="0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11" borderId="15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4" fillId="9" borderId="23" xfId="0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4" fillId="11" borderId="13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9" borderId="14" xfId="0" applyFont="1" applyFill="1" applyBorder="1" applyAlignment="1" applyProtection="1">
      <alignment horizontal="center" vertical="center" wrapText="1"/>
    </xf>
    <xf numFmtId="164" fontId="9" fillId="0" borderId="31" xfId="0" applyNumberFormat="1" applyFont="1" applyBorder="1" applyAlignment="1" applyProtection="1">
      <alignment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0" fontId="4" fillId="11" borderId="36" xfId="0" applyFont="1" applyFill="1" applyBorder="1" applyAlignment="1" applyProtection="1">
      <alignment horizontal="center" vertical="center" wrapText="1"/>
    </xf>
    <xf numFmtId="0" fontId="4" fillId="11" borderId="37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3" fillId="8" borderId="15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44" fontId="3" fillId="0" borderId="16" xfId="1" applyFont="1" applyBorder="1" applyAlignment="1" applyProtection="1">
      <alignment vertical="center" wrapText="1"/>
    </xf>
    <xf numFmtId="165" fontId="3" fillId="0" borderId="18" xfId="2" applyNumberFormat="1" applyFont="1" applyBorder="1" applyAlignment="1" applyProtection="1">
      <alignment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11" borderId="1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5" borderId="33" xfId="0" applyFont="1" applyFill="1" applyBorder="1" applyAlignment="1" applyProtection="1">
      <alignment horizontal="center" vertical="center" wrapText="1"/>
    </xf>
    <xf numFmtId="0" fontId="9" fillId="5" borderId="34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3" fillId="14" borderId="11" xfId="0" applyFont="1" applyFill="1" applyBorder="1" applyAlignment="1">
      <alignment horizontal="left" vertical="center" wrapText="1"/>
    </xf>
    <xf numFmtId="0" fontId="13" fillId="14" borderId="1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3" fillId="14" borderId="19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17318</xdr:colOff>
      <xdr:row>2</xdr:row>
      <xdr:rowOff>57150</xdr:rowOff>
    </xdr:to>
    <xdr:pic>
      <xdr:nvPicPr>
        <xdr:cNvPr id="3" name="Imagen 1" descr="logo_firma_digital">
          <a:extLst>
            <a:ext uri="{FF2B5EF4-FFF2-40B4-BE49-F238E27FC236}">
              <a16:creationId xmlns:a16="http://schemas.microsoft.com/office/drawing/2014/main" id="{77B96E09-5F4C-4F7E-AAA6-AEBD8897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78682" cy="715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7"/>
  <sheetViews>
    <sheetView showGridLines="0" tabSelected="1" topLeftCell="J6" zoomScale="60" zoomScaleNormal="60" workbookViewId="0">
      <pane ySplit="4" topLeftCell="A13" activePane="bottomLeft" state="frozen"/>
      <selection activeCell="A6" sqref="A6"/>
      <selection pane="bottomLeft" activeCell="BF14" sqref="BF14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28" customWidth="1"/>
    <col min="4" max="4" width="26.85546875" style="28" customWidth="1"/>
    <col min="5" max="5" width="10.42578125" style="28" customWidth="1"/>
    <col min="6" max="6" width="7.85546875" style="1" customWidth="1"/>
    <col min="7" max="7" width="29.28515625" style="1" customWidth="1"/>
    <col min="8" max="8" width="13.28515625" style="1" customWidth="1"/>
    <col min="9" max="9" width="13.5703125" style="1" customWidth="1"/>
    <col min="10" max="10" width="17.140625" style="1" customWidth="1"/>
    <col min="11" max="11" width="28.5703125" style="1" customWidth="1"/>
    <col min="12" max="12" width="17.140625" style="1" hidden="1" customWidth="1"/>
    <col min="13" max="13" width="40.7109375" style="1" hidden="1" customWidth="1"/>
    <col min="14" max="30" width="4" style="1" hidden="1" customWidth="1"/>
    <col min="31" max="33" width="17.7109375" style="1" customWidth="1"/>
    <col min="34" max="42" width="17.7109375" style="1" hidden="1" customWidth="1"/>
    <col min="43" max="43" width="11.42578125" style="1"/>
    <col min="44" max="46" width="21.85546875" style="1" customWidth="1"/>
    <col min="47" max="55" width="21.85546875" style="1" hidden="1" customWidth="1"/>
    <col min="56" max="56" width="11.42578125" style="1" customWidth="1"/>
    <col min="57" max="57" width="1.85546875" style="1" customWidth="1"/>
    <col min="58" max="58" width="117.28515625" style="1" customWidth="1"/>
    <col min="59" max="16384" width="11.42578125" style="1"/>
  </cols>
  <sheetData>
    <row r="1" spans="1:58" ht="26.25" customHeight="1" x14ac:dyDescent="0.25">
      <c r="A1" s="87"/>
      <c r="B1" s="87"/>
      <c r="C1" s="87"/>
      <c r="D1" s="88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58" ht="26.25" customHeight="1" x14ac:dyDescent="0.25">
      <c r="A2" s="87"/>
      <c r="B2" s="87"/>
      <c r="C2" s="87"/>
      <c r="D2" s="88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4" spans="1:58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8" ht="27" customHeight="1" x14ac:dyDescent="0.25">
      <c r="A5" s="2"/>
      <c r="B5" s="2"/>
      <c r="C5" s="89" t="s">
        <v>2</v>
      </c>
      <c r="D5" s="89"/>
      <c r="E5" s="89"/>
      <c r="F5" s="89"/>
      <c r="G5" s="90" t="s">
        <v>68</v>
      </c>
      <c r="H5" s="91"/>
      <c r="I5" s="91"/>
      <c r="J5" s="91"/>
      <c r="K5" s="92"/>
    </row>
    <row r="6" spans="1:58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8" ht="23.25" customHeight="1" thickBot="1" x14ac:dyDescent="0.3">
      <c r="A7" s="2"/>
      <c r="B7" s="2"/>
      <c r="C7" s="83" t="s">
        <v>3</v>
      </c>
      <c r="D7" s="84"/>
      <c r="E7" s="85"/>
      <c r="F7" s="86" t="s">
        <v>30</v>
      </c>
      <c r="G7" s="86"/>
      <c r="H7" s="6"/>
      <c r="I7" s="6"/>
      <c r="J7" s="6"/>
      <c r="K7" s="6"/>
      <c r="L7" s="6"/>
      <c r="M7" s="6"/>
    </row>
    <row r="8" spans="1:58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97" t="s">
        <v>52</v>
      </c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9"/>
      <c r="AE8" s="93" t="s">
        <v>31</v>
      </c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4" t="s">
        <v>4</v>
      </c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5"/>
    </row>
    <row r="9" spans="1:58" ht="62.25" customHeight="1" thickBot="1" x14ac:dyDescent="0.3">
      <c r="A9" s="50" t="s">
        <v>5</v>
      </c>
      <c r="B9" s="29" t="s">
        <v>6</v>
      </c>
      <c r="C9" s="59" t="s">
        <v>7</v>
      </c>
      <c r="D9" s="30" t="s">
        <v>8</v>
      </c>
      <c r="E9" s="57" t="s">
        <v>9</v>
      </c>
      <c r="F9" s="96" t="s">
        <v>10</v>
      </c>
      <c r="G9" s="96"/>
      <c r="H9" s="57" t="s">
        <v>11</v>
      </c>
      <c r="I9" s="57" t="s">
        <v>12</v>
      </c>
      <c r="J9" s="57" t="s">
        <v>32</v>
      </c>
      <c r="K9" s="48" t="s">
        <v>13</v>
      </c>
      <c r="L9" s="76" t="s">
        <v>14</v>
      </c>
      <c r="M9" s="77" t="s">
        <v>15</v>
      </c>
      <c r="N9" s="47" t="s">
        <v>46</v>
      </c>
      <c r="O9" s="41">
        <v>1</v>
      </c>
      <c r="P9" s="41">
        <v>2</v>
      </c>
      <c r="Q9" s="41">
        <v>3</v>
      </c>
      <c r="R9" s="41">
        <v>4</v>
      </c>
      <c r="S9" s="41">
        <v>5</v>
      </c>
      <c r="T9" s="41">
        <v>6</v>
      </c>
      <c r="U9" s="41">
        <v>7</v>
      </c>
      <c r="V9" s="41">
        <v>8</v>
      </c>
      <c r="W9" s="41">
        <v>9</v>
      </c>
      <c r="X9" s="41">
        <v>10</v>
      </c>
      <c r="Y9" s="41">
        <v>11</v>
      </c>
      <c r="Z9" s="41">
        <v>12</v>
      </c>
      <c r="AA9" s="41">
        <v>13</v>
      </c>
      <c r="AB9" s="41">
        <v>14</v>
      </c>
      <c r="AC9" s="41">
        <v>15</v>
      </c>
      <c r="AD9" s="41">
        <v>16</v>
      </c>
      <c r="AE9" s="40" t="s">
        <v>16</v>
      </c>
      <c r="AF9" s="7" t="s">
        <v>17</v>
      </c>
      <c r="AG9" s="7" t="s">
        <v>18</v>
      </c>
      <c r="AH9" s="7" t="s">
        <v>19</v>
      </c>
      <c r="AI9" s="8" t="s">
        <v>20</v>
      </c>
      <c r="AJ9" s="8" t="s">
        <v>21</v>
      </c>
      <c r="AK9" s="7" t="s">
        <v>22</v>
      </c>
      <c r="AL9" s="8" t="s">
        <v>23</v>
      </c>
      <c r="AM9" s="8" t="s">
        <v>24</v>
      </c>
      <c r="AN9" s="8" t="s">
        <v>25</v>
      </c>
      <c r="AO9" s="7" t="s">
        <v>26</v>
      </c>
      <c r="AP9" s="8" t="s">
        <v>27</v>
      </c>
      <c r="AQ9" s="33" t="s">
        <v>28</v>
      </c>
      <c r="AR9" s="9" t="s">
        <v>16</v>
      </c>
      <c r="AS9" s="9" t="s">
        <v>17</v>
      </c>
      <c r="AT9" s="9" t="s">
        <v>18</v>
      </c>
      <c r="AU9" s="9" t="s">
        <v>19</v>
      </c>
      <c r="AV9" s="10" t="s">
        <v>20</v>
      </c>
      <c r="AW9" s="10" t="s">
        <v>21</v>
      </c>
      <c r="AX9" s="9" t="s">
        <v>22</v>
      </c>
      <c r="AY9" s="10" t="s">
        <v>23</v>
      </c>
      <c r="AZ9" s="10" t="s">
        <v>24</v>
      </c>
      <c r="BA9" s="10" t="s">
        <v>25</v>
      </c>
      <c r="BB9" s="9" t="s">
        <v>26</v>
      </c>
      <c r="BC9" s="10" t="s">
        <v>27</v>
      </c>
      <c r="BD9" s="11" t="s">
        <v>28</v>
      </c>
      <c r="BF9" s="12" t="s">
        <v>29</v>
      </c>
    </row>
    <row r="10" spans="1:58" ht="67.5" customHeight="1" x14ac:dyDescent="0.25">
      <c r="A10" s="51">
        <v>1</v>
      </c>
      <c r="B10" s="100" t="s">
        <v>79</v>
      </c>
      <c r="C10" s="103" t="s">
        <v>80</v>
      </c>
      <c r="D10" s="24" t="s">
        <v>65</v>
      </c>
      <c r="E10" s="55">
        <v>1</v>
      </c>
      <c r="F10" s="46">
        <v>1</v>
      </c>
      <c r="G10" s="13" t="s">
        <v>66</v>
      </c>
      <c r="H10" s="58">
        <v>43525</v>
      </c>
      <c r="I10" s="58">
        <v>43830</v>
      </c>
      <c r="J10" s="56" t="s">
        <v>67</v>
      </c>
      <c r="K10" s="72">
        <v>0</v>
      </c>
      <c r="L10" s="78" t="s">
        <v>72</v>
      </c>
      <c r="M10" s="79" t="s">
        <v>63</v>
      </c>
      <c r="N10" s="47" t="s">
        <v>64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15"/>
      <c r="AF10" s="16"/>
      <c r="AG10" s="17">
        <v>0</v>
      </c>
      <c r="AH10" s="17"/>
      <c r="AI10" s="17"/>
      <c r="AJ10" s="18"/>
      <c r="AK10" s="18"/>
      <c r="AL10" s="18"/>
      <c r="AM10" s="18"/>
      <c r="AN10" s="18"/>
      <c r="AO10" s="18"/>
      <c r="AP10" s="18"/>
      <c r="AQ10" s="34"/>
      <c r="AR10" s="20"/>
      <c r="AS10" s="20"/>
      <c r="AT10" s="20"/>
      <c r="AU10" s="20"/>
      <c r="AV10" s="20"/>
      <c r="AW10" s="21"/>
      <c r="AX10" s="21"/>
      <c r="AY10" s="21"/>
      <c r="AZ10" s="21"/>
      <c r="BA10" s="21"/>
      <c r="BB10" s="21"/>
      <c r="BC10" s="21"/>
      <c r="BD10" s="22"/>
      <c r="BE10" s="19"/>
      <c r="BF10" s="23"/>
    </row>
    <row r="11" spans="1:58" ht="161.25" customHeight="1" x14ac:dyDescent="0.25">
      <c r="A11" s="52">
        <v>2</v>
      </c>
      <c r="B11" s="101"/>
      <c r="C11" s="104"/>
      <c r="D11" s="24" t="s">
        <v>73</v>
      </c>
      <c r="E11" s="46">
        <v>404</v>
      </c>
      <c r="F11" s="46">
        <v>2</v>
      </c>
      <c r="G11" s="13" t="s">
        <v>74</v>
      </c>
      <c r="H11" s="58">
        <v>43556</v>
      </c>
      <c r="I11" s="58">
        <v>43830</v>
      </c>
      <c r="J11" s="56" t="s">
        <v>67</v>
      </c>
      <c r="K11" s="73">
        <v>32889018813</v>
      </c>
      <c r="L11" s="68" t="s">
        <v>72</v>
      </c>
      <c r="M11" s="31" t="s">
        <v>63</v>
      </c>
      <c r="N11" s="47" t="s">
        <v>64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24"/>
      <c r="AF11" s="14"/>
      <c r="AG11" s="14"/>
      <c r="AH11" s="14"/>
      <c r="AI11" s="14"/>
      <c r="AJ11" s="26"/>
      <c r="AK11" s="26"/>
      <c r="AL11" s="26"/>
      <c r="AM11" s="26"/>
      <c r="AN11" s="26"/>
      <c r="AO11" s="26"/>
      <c r="AP11" s="26"/>
      <c r="AQ11" s="35"/>
      <c r="AR11" s="20"/>
      <c r="AS11" s="20"/>
      <c r="AT11" s="20"/>
      <c r="AU11" s="20"/>
      <c r="AV11" s="20"/>
      <c r="AW11" s="21"/>
      <c r="AX11" s="21"/>
      <c r="AY11" s="21"/>
      <c r="AZ11" s="21"/>
      <c r="BA11" s="21"/>
      <c r="BB11" s="21"/>
      <c r="BC11" s="21"/>
      <c r="BD11" s="22"/>
      <c r="BE11" s="19"/>
      <c r="BF11" s="23"/>
    </row>
    <row r="12" spans="1:58" ht="117.75" customHeight="1" x14ac:dyDescent="0.25">
      <c r="A12" s="49"/>
      <c r="B12" s="101"/>
      <c r="C12" s="104"/>
      <c r="D12" s="63" t="s">
        <v>69</v>
      </c>
      <c r="E12" s="64">
        <v>14</v>
      </c>
      <c r="F12" s="64">
        <v>3</v>
      </c>
      <c r="G12" s="65" t="s">
        <v>70</v>
      </c>
      <c r="H12" s="66">
        <v>43586</v>
      </c>
      <c r="I12" s="58">
        <v>43830</v>
      </c>
      <c r="J12" s="56" t="s">
        <v>67</v>
      </c>
      <c r="K12" s="74">
        <v>5030085230</v>
      </c>
      <c r="L12" s="68" t="s">
        <v>72</v>
      </c>
      <c r="M12" s="31" t="s">
        <v>71</v>
      </c>
      <c r="N12" s="47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 t="s">
        <v>64</v>
      </c>
      <c r="AC12" s="41"/>
      <c r="AD12" s="41"/>
      <c r="AE12" s="24"/>
      <c r="AF12" s="14"/>
      <c r="AG12" s="14"/>
      <c r="AH12" s="14"/>
      <c r="AI12" s="54"/>
      <c r="AJ12" s="26"/>
      <c r="AK12" s="26"/>
      <c r="AL12" s="26"/>
      <c r="AM12" s="26"/>
      <c r="AN12" s="26"/>
      <c r="AO12" s="26"/>
      <c r="AP12" s="26"/>
      <c r="AQ12" s="35"/>
      <c r="AR12" s="20"/>
      <c r="AS12" s="20"/>
      <c r="AT12" s="20"/>
      <c r="AU12" s="20"/>
      <c r="AV12" s="20"/>
      <c r="AW12" s="21"/>
      <c r="AX12" s="21"/>
      <c r="AY12" s="21"/>
      <c r="AZ12" s="21"/>
      <c r="BA12" s="21"/>
      <c r="BB12" s="21"/>
      <c r="BC12" s="21"/>
      <c r="BD12" s="22"/>
      <c r="BE12" s="19"/>
      <c r="BF12" s="23"/>
    </row>
    <row r="13" spans="1:58" ht="117.75" customHeight="1" x14ac:dyDescent="0.25">
      <c r="A13" s="49"/>
      <c r="B13" s="101"/>
      <c r="C13" s="104"/>
      <c r="D13" s="63" t="s">
        <v>75</v>
      </c>
      <c r="E13" s="64">
        <f>10*4</f>
        <v>40</v>
      </c>
      <c r="F13" s="64">
        <v>4</v>
      </c>
      <c r="G13" s="65" t="s">
        <v>78</v>
      </c>
      <c r="H13" s="66">
        <v>43467</v>
      </c>
      <c r="I13" s="66">
        <v>43708</v>
      </c>
      <c r="J13" s="56" t="s">
        <v>77</v>
      </c>
      <c r="K13" s="74">
        <v>1400000000</v>
      </c>
      <c r="L13" s="68" t="s">
        <v>72</v>
      </c>
      <c r="M13" s="31" t="s">
        <v>71</v>
      </c>
      <c r="N13" s="47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 t="s">
        <v>64</v>
      </c>
      <c r="AC13" s="41"/>
      <c r="AD13" s="41"/>
      <c r="AE13" s="24"/>
      <c r="AF13" s="14">
        <v>11</v>
      </c>
      <c r="AG13" s="25"/>
      <c r="AH13" s="14"/>
      <c r="AI13" s="54"/>
      <c r="AJ13" s="26"/>
      <c r="AK13" s="26"/>
      <c r="AL13" s="26"/>
      <c r="AM13" s="26"/>
      <c r="AN13" s="26"/>
      <c r="AO13" s="26"/>
      <c r="AP13" s="26"/>
      <c r="AQ13" s="35">
        <f>+AF13/E13</f>
        <v>0.27500000000000002</v>
      </c>
      <c r="AR13" s="20"/>
      <c r="AS13" s="81">
        <v>23811439</v>
      </c>
      <c r="AT13" s="81">
        <v>131478626</v>
      </c>
      <c r="AU13" s="81"/>
      <c r="AV13" s="81"/>
      <c r="AW13" s="81"/>
      <c r="AX13" s="81"/>
      <c r="AY13" s="81"/>
      <c r="AZ13" s="81"/>
      <c r="BA13" s="81"/>
      <c r="BB13" s="21"/>
      <c r="BC13" s="21"/>
      <c r="BD13" s="82">
        <f>+(AS13+AT13)/K13</f>
        <v>0.11092147500000001</v>
      </c>
      <c r="BE13" s="19"/>
      <c r="BF13" s="23" t="s">
        <v>81</v>
      </c>
    </row>
    <row r="14" spans="1:58" ht="70.5" customHeight="1" thickBot="1" x14ac:dyDescent="0.3">
      <c r="A14" s="53">
        <v>4</v>
      </c>
      <c r="B14" s="102"/>
      <c r="C14" s="105"/>
      <c r="D14" s="69" t="s">
        <v>76</v>
      </c>
      <c r="E14" s="70">
        <f>76*6</f>
        <v>456</v>
      </c>
      <c r="F14" s="70">
        <v>5</v>
      </c>
      <c r="G14" s="71" t="s">
        <v>62</v>
      </c>
      <c r="H14" s="61">
        <v>43556</v>
      </c>
      <c r="I14" s="61">
        <v>43830</v>
      </c>
      <c r="J14" s="62" t="s">
        <v>67</v>
      </c>
      <c r="K14" s="75">
        <v>8676010267</v>
      </c>
      <c r="L14" s="80" t="s">
        <v>72</v>
      </c>
      <c r="M14" s="32" t="s">
        <v>71</v>
      </c>
      <c r="N14" s="47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 t="s">
        <v>64</v>
      </c>
      <c r="AC14" s="41"/>
      <c r="AD14" s="41"/>
      <c r="AE14" s="24"/>
      <c r="AF14" s="14"/>
      <c r="AG14" s="14"/>
      <c r="AH14" s="14"/>
      <c r="AI14" s="27"/>
      <c r="AJ14" s="27"/>
      <c r="AK14" s="27"/>
      <c r="AL14" s="27"/>
      <c r="AM14" s="27"/>
      <c r="AN14" s="27"/>
      <c r="AO14" s="27"/>
      <c r="AP14" s="27"/>
      <c r="AQ14" s="35"/>
      <c r="AR14" s="81">
        <v>729084</v>
      </c>
      <c r="AS14" s="81">
        <v>94879021</v>
      </c>
      <c r="AT14" s="81">
        <v>382873322</v>
      </c>
      <c r="AU14" s="81"/>
      <c r="AV14" s="81"/>
      <c r="AW14" s="81"/>
      <c r="AX14" s="81"/>
      <c r="AY14" s="81"/>
      <c r="AZ14" s="81"/>
      <c r="BA14" s="81"/>
      <c r="BB14" s="21"/>
      <c r="BC14" s="21"/>
      <c r="BD14" s="82">
        <f>+(AR14+AS14+AT14)/K14</f>
        <v>5.5149937848730762E-2</v>
      </c>
      <c r="BE14" s="19"/>
      <c r="BF14" s="23" t="s">
        <v>82</v>
      </c>
    </row>
    <row r="15" spans="1:58" ht="18.75" thickBot="1" x14ac:dyDescent="0.3">
      <c r="K15" s="60">
        <f>SUM(K10:K14)</f>
        <v>47995114310</v>
      </c>
    </row>
    <row r="16" spans="1:58" x14ac:dyDescent="0.25">
      <c r="L16" s="67"/>
    </row>
    <row r="17" spans="11:11" x14ac:dyDescent="0.25">
      <c r="K17" s="67"/>
    </row>
  </sheetData>
  <protectedRanges>
    <protectedRange algorithmName="SHA-512" hashValue="SaR4WPEEBcme6nU8FP6feMLbxjOj5vPWVfMgYyUF3qkw4bt1ZC5dLSB4pDuC0aJpUH313bT6lJyasf0hrZwfHw==" saltValue="N+ahJoEuNYX9P/AgdkDOWw==" spinCount="100000" sqref="AQ14:BE14 AE10:BE13 BF11:BF14" name="Rango1"/>
    <protectedRange algorithmName="SHA-512" hashValue="SaR4WPEEBcme6nU8FP6feMLbxjOj5vPWVfMgYyUF3qkw4bt1ZC5dLSB4pDuC0aJpUH313bT6lJyasf0hrZwfHw==" saltValue="N+ahJoEuNYX9P/AgdkDOWw==" spinCount="100000" sqref="AE14:AP14" name="Rango1_1"/>
    <protectedRange algorithmName="SHA-512" hashValue="SaR4WPEEBcme6nU8FP6feMLbxjOj5vPWVfMgYyUF3qkw4bt1ZC5dLSB4pDuC0aJpUH313bT6lJyasf0hrZwfHw==" saltValue="N+ahJoEuNYX9P/AgdkDOWw==" spinCount="100000" sqref="BF10" name="Rango1_2"/>
  </protectedRanges>
  <mergeCells count="13">
    <mergeCell ref="AE8:AQ8"/>
    <mergeCell ref="AR8:BD8"/>
    <mergeCell ref="F9:G9"/>
    <mergeCell ref="N8:AD8"/>
    <mergeCell ref="B10:B14"/>
    <mergeCell ref="C10:C14"/>
    <mergeCell ref="C7:E7"/>
    <mergeCell ref="F7:G7"/>
    <mergeCell ref="A1:C2"/>
    <mergeCell ref="D1:N1"/>
    <mergeCell ref="D2:N2"/>
    <mergeCell ref="C5:F5"/>
    <mergeCell ref="G5:K5"/>
  </mergeCells>
  <dataValidations count="2">
    <dataValidation type="list" allowBlank="1" showInputMessage="1" showErrorMessage="1" sqref="G5:K5" xr:uid="{00000000-0002-0000-0000-000000000000}">
      <formula1>Dependencias</formula1>
    </dataValidation>
    <dataValidation type="list" allowBlank="1" showInputMessage="1" showErrorMessage="1" sqref="L11:L14" xr:uid="{00000000-0002-0000-0000-000002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61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09" t="s">
        <v>51</v>
      </c>
      <c r="C2" s="110"/>
      <c r="D2" s="110"/>
      <c r="E2" s="108"/>
    </row>
    <row r="3" spans="2:5" x14ac:dyDescent="0.25">
      <c r="B3" s="36" t="s">
        <v>33</v>
      </c>
      <c r="C3" s="36" t="s">
        <v>53</v>
      </c>
      <c r="D3" s="38" t="s">
        <v>49</v>
      </c>
      <c r="E3" s="108"/>
    </row>
    <row r="4" spans="2:5" ht="21" x14ac:dyDescent="0.25">
      <c r="B4" s="106" t="s">
        <v>34</v>
      </c>
      <c r="C4" s="44">
        <v>1</v>
      </c>
      <c r="D4" s="42" t="s">
        <v>55</v>
      </c>
      <c r="E4" s="108"/>
    </row>
    <row r="5" spans="2:5" ht="21" x14ac:dyDescent="0.25">
      <c r="B5" s="107"/>
      <c r="C5" s="45">
        <v>2</v>
      </c>
      <c r="D5" s="43" t="s">
        <v>35</v>
      </c>
      <c r="E5" s="108"/>
    </row>
    <row r="6" spans="2:5" ht="21" x14ac:dyDescent="0.25">
      <c r="B6" s="106" t="s">
        <v>36</v>
      </c>
      <c r="C6" s="45">
        <v>3</v>
      </c>
      <c r="D6" s="43" t="s">
        <v>37</v>
      </c>
      <c r="E6" s="108"/>
    </row>
    <row r="7" spans="2:5" ht="21" x14ac:dyDescent="0.25">
      <c r="B7" s="107"/>
      <c r="C7" s="45">
        <v>4</v>
      </c>
      <c r="D7" s="43" t="s">
        <v>38</v>
      </c>
      <c r="E7" s="108"/>
    </row>
    <row r="8" spans="2:5" ht="21" x14ac:dyDescent="0.25">
      <c r="B8" s="106" t="s">
        <v>39</v>
      </c>
      <c r="C8" s="44">
        <v>5</v>
      </c>
      <c r="D8" s="43" t="s">
        <v>40</v>
      </c>
      <c r="E8" s="108"/>
    </row>
    <row r="9" spans="2:5" ht="21" x14ac:dyDescent="0.25">
      <c r="B9" s="111"/>
      <c r="C9" s="45">
        <v>6</v>
      </c>
      <c r="D9" s="42" t="s">
        <v>54</v>
      </c>
      <c r="E9" s="108"/>
    </row>
    <row r="10" spans="2:5" ht="21" x14ac:dyDescent="0.25">
      <c r="B10" s="111"/>
      <c r="C10" s="45">
        <v>7</v>
      </c>
      <c r="D10" s="42" t="s">
        <v>61</v>
      </c>
      <c r="E10" s="108"/>
    </row>
    <row r="11" spans="2:5" ht="21" x14ac:dyDescent="0.25">
      <c r="B11" s="111"/>
      <c r="C11" s="45">
        <v>8</v>
      </c>
      <c r="D11" s="42" t="s">
        <v>58</v>
      </c>
      <c r="E11" s="108"/>
    </row>
    <row r="12" spans="2:5" ht="36.75" customHeight="1" x14ac:dyDescent="0.25">
      <c r="B12" s="111"/>
      <c r="C12" s="44">
        <v>9</v>
      </c>
      <c r="D12" s="42" t="s">
        <v>57</v>
      </c>
      <c r="E12" s="108"/>
    </row>
    <row r="13" spans="2:5" ht="21" x14ac:dyDescent="0.25">
      <c r="B13" s="111"/>
      <c r="C13" s="45">
        <v>10</v>
      </c>
      <c r="D13" s="42" t="s">
        <v>59</v>
      </c>
      <c r="E13" s="108"/>
    </row>
    <row r="14" spans="2:5" ht="21" x14ac:dyDescent="0.25">
      <c r="B14" s="107"/>
      <c r="C14" s="45">
        <v>11</v>
      </c>
      <c r="D14" s="42" t="s">
        <v>60</v>
      </c>
      <c r="E14" s="108"/>
    </row>
    <row r="15" spans="2:5" ht="31.5" x14ac:dyDescent="0.25">
      <c r="B15" s="37" t="s">
        <v>41</v>
      </c>
      <c r="C15" s="45">
        <v>12</v>
      </c>
      <c r="D15" s="42" t="s">
        <v>42</v>
      </c>
      <c r="E15" s="108"/>
    </row>
    <row r="16" spans="2:5" ht="21" x14ac:dyDescent="0.25">
      <c r="B16" s="106" t="s">
        <v>43</v>
      </c>
      <c r="C16" s="44">
        <v>13</v>
      </c>
      <c r="D16" s="43" t="s">
        <v>44</v>
      </c>
      <c r="E16" s="108"/>
    </row>
    <row r="17" spans="2:5" ht="21" x14ac:dyDescent="0.25">
      <c r="B17" s="107"/>
      <c r="C17" s="45">
        <v>14</v>
      </c>
      <c r="D17" s="42" t="s">
        <v>56</v>
      </c>
      <c r="E17" s="108"/>
    </row>
    <row r="18" spans="2:5" ht="38.25" x14ac:dyDescent="0.25">
      <c r="B18" s="37" t="s">
        <v>45</v>
      </c>
      <c r="C18" s="45">
        <v>15</v>
      </c>
      <c r="D18" s="42" t="s">
        <v>50</v>
      </c>
      <c r="E18" s="108"/>
    </row>
    <row r="19" spans="2:5" ht="25.5" x14ac:dyDescent="0.25">
      <c r="B19" s="37" t="s">
        <v>47</v>
      </c>
      <c r="C19" s="45">
        <v>16</v>
      </c>
      <c r="D19" s="43" t="s">
        <v>48</v>
      </c>
      <c r="E19" s="108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2019-04-15T20:42:14Z</cp:lastPrinted>
  <dcterms:created xsi:type="dcterms:W3CDTF">2018-01-29T14:53:07Z</dcterms:created>
  <dcterms:modified xsi:type="dcterms:W3CDTF">2019-04-16T21:28:23Z</dcterms:modified>
</cp:coreProperties>
</file>