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angela.aristizabal.UACT\Desktop\Planes de Acción Diciembre\"/>
    </mc:Choice>
  </mc:AlternateContent>
  <xr:revisionPtr revIDLastSave="0" documentId="8_{A6537157-26F8-4C0B-B095-419381F20B47}" xr6:coauthVersionLast="36" xr6:coauthVersionMax="36" xr10:uidLastSave="{00000000-0000-0000-0000-000000000000}"/>
  <bookViews>
    <workbookView xWindow="0" yWindow="0" windowWidth="21600" windowHeight="9210" xr2:uid="{00000000-000D-0000-FFFF-FFFF00000000}"/>
  </bookViews>
  <sheets>
    <sheet name="Plan_Accion_Planeacion" sheetId="1" r:id="rId1"/>
    <sheet name="Listas" sheetId="2" state="hidden" r:id="rId2"/>
  </sheets>
  <externalReferences>
    <externalReference r:id="rId3"/>
  </externalReferences>
  <definedNames>
    <definedName name="_xlnm._FilterDatabase" localSheetId="0" hidden="1">Plan_Accion_Planeacion!$A$10:$AT$10</definedName>
    <definedName name="Administrativo">Listas!$A$32:$A$36</definedName>
    <definedName name="adminstrativo">[1]Listas!$A$32:$A$36</definedName>
    <definedName name="Anticorrupcion">Listas!$A$39:$A$40</definedName>
    <definedName name="Argentina">Listas!#REF!</definedName>
    <definedName name="Colombia">Listas!#REF!</definedName>
    <definedName name="Dependencias">Listas!$A$2:$A$10</definedName>
    <definedName name="Ecuador">Listas!#REF!</definedName>
    <definedName name="Metas">Listas!$B$13:$B$18</definedName>
    <definedName name="Objetivos">Listas!$A$13:$A$18</definedName>
    <definedName name="Pais">Listas!#REF!</definedName>
    <definedName name="Rubro">Listas!$A$22:$A$28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R38" i="1" l="1"/>
  <c r="AC38" i="1"/>
  <c r="AR37" i="1"/>
  <c r="AC37" i="1"/>
  <c r="AR36" i="1"/>
  <c r="AR35" i="1"/>
  <c r="AR34" i="1"/>
  <c r="AC34" i="1"/>
  <c r="AR33" i="1"/>
  <c r="AC33" i="1"/>
  <c r="AR32" i="1"/>
  <c r="AC32" i="1"/>
  <c r="C32" i="1"/>
  <c r="C42" i="1" l="1"/>
  <c r="C39" i="1"/>
  <c r="C45" i="1"/>
  <c r="AC31" i="1"/>
  <c r="AC30" i="1"/>
  <c r="AC29" i="1"/>
  <c r="AC28" i="1"/>
  <c r="AC27" i="1"/>
  <c r="AC26" i="1"/>
  <c r="AC25" i="1"/>
  <c r="AC24" i="1"/>
  <c r="AC23" i="1"/>
  <c r="AC22" i="1"/>
  <c r="AC21" i="1"/>
  <c r="AC20" i="1"/>
  <c r="C31" i="1"/>
  <c r="C28" i="1"/>
  <c r="C25" i="1"/>
  <c r="AR24" i="1" l="1"/>
  <c r="AR23" i="1"/>
  <c r="AR22" i="1"/>
  <c r="AR19" i="1"/>
  <c r="AR18" i="1"/>
  <c r="AR17" i="1"/>
  <c r="AR16" i="1"/>
  <c r="AR15" i="1"/>
  <c r="AR14" i="1"/>
  <c r="AR13" i="1"/>
  <c r="AR12" i="1"/>
  <c r="AR11" i="1"/>
  <c r="AC19" i="1"/>
  <c r="AC18" i="1"/>
  <c r="AC17" i="1"/>
  <c r="AC16" i="1"/>
  <c r="AC15" i="1"/>
  <c r="AC14" i="1"/>
  <c r="AC13" i="1"/>
  <c r="AC12" i="1"/>
  <c r="AC11" i="1"/>
  <c r="C22" i="1" l="1"/>
  <c r="C17" i="1"/>
  <c r="C14" i="1"/>
  <c r="C12" i="1"/>
  <c r="C11" i="1"/>
</calcChain>
</file>

<file path=xl/sharedStrings.xml><?xml version="1.0" encoding="utf-8"?>
<sst xmlns="http://schemas.openxmlformats.org/spreadsheetml/2006/main" count="230" uniqueCount="149">
  <si>
    <t>FORMATO: PLAN DE ACCIÓN</t>
  </si>
  <si>
    <t>AGENCIA DE RENOVACIÓN DEL TERRITORIO</t>
  </si>
  <si>
    <t>NOMBRE DIRECCIÓN/OFICINA</t>
  </si>
  <si>
    <t>OFICINA DE PLANEACIÓN</t>
  </si>
  <si>
    <t>VIGENCIA</t>
  </si>
  <si>
    <t>SEGUIMIENTO EJECUCIÓN META</t>
  </si>
  <si>
    <t>SEGUIMIENTO EJECUCIÓN PRESUPUESTAL
Cifras en millones de pesos</t>
  </si>
  <si>
    <t>No.</t>
  </si>
  <si>
    <t>Objetivo Estrategico</t>
  </si>
  <si>
    <t>Meta del Plan Estratégico a la que contribuye</t>
  </si>
  <si>
    <t>Producto</t>
  </si>
  <si>
    <t>Meta Anual</t>
  </si>
  <si>
    <t>Actividad</t>
  </si>
  <si>
    <t>Fecha de Inicio</t>
  </si>
  <si>
    <t>Fecha de Finalización</t>
  </si>
  <si>
    <t>Recursos Financieros requeridos
(Cifras en pesos)</t>
  </si>
  <si>
    <t>Rubro</t>
  </si>
  <si>
    <t>Fuente de verificación</t>
  </si>
  <si>
    <t>Política de Desarrollo Administrativo</t>
  </si>
  <si>
    <t>ENERO</t>
  </si>
  <si>
    <t>FEBRERO</t>
  </si>
  <si>
    <t>MARZO</t>
  </si>
  <si>
    <t>ABRIL</t>
  </si>
  <si>
    <t>MAYO</t>
  </si>
  <si>
    <t>JUNIO</t>
  </si>
  <si>
    <t>JULIO</t>
  </si>
  <si>
    <t>AGOSTO</t>
  </si>
  <si>
    <t>SEPTIEMBRE</t>
  </si>
  <si>
    <t>OCTUBRE</t>
  </si>
  <si>
    <t>NOVIEMBRE</t>
  </si>
  <si>
    <t>DICIEMBRE</t>
  </si>
  <si>
    <t>% Avance</t>
  </si>
  <si>
    <t>OBSERVACIONES</t>
  </si>
  <si>
    <t>Gestión misional y de Gobierno</t>
  </si>
  <si>
    <t>NO</t>
  </si>
  <si>
    <t>Transparencia, participación y servicio al ciudadano</t>
  </si>
  <si>
    <t>SI</t>
  </si>
  <si>
    <t>Gestión Financiera</t>
  </si>
  <si>
    <t>A102. Servicios Personales Indirectos</t>
  </si>
  <si>
    <t>Eficiencia Administrativa</t>
  </si>
  <si>
    <t>DEPENDENCIAS</t>
  </si>
  <si>
    <t>DIRECCIÓN GENERAL</t>
  </si>
  <si>
    <t>OFICINA DE COMUNICACIONES</t>
  </si>
  <si>
    <t>OFICINA JURÍDICA</t>
  </si>
  <si>
    <t>CONTROL INTERNO</t>
  </si>
  <si>
    <t>DIRECCIÓN DE INTERVENCIÓN EN EL TERRITORIO</t>
  </si>
  <si>
    <t>DIRECCIÓN DE ESTRUCTURACIÓN DE PROYECTOS</t>
  </si>
  <si>
    <t>DIRECCIÓN DE EVALUACIÓN Y EJECUCIÓN DE PROYECTOS</t>
  </si>
  <si>
    <t>SECRETARÍA GENERAL</t>
  </si>
  <si>
    <t>OBJETIVOS ESTRATÉGICOS</t>
  </si>
  <si>
    <t>METAS DE PLAN ESTRATÉGICO</t>
  </si>
  <si>
    <t>RUBRO</t>
  </si>
  <si>
    <t>POLÍTICA DE DESARROLLO ADMINISTRATIVO</t>
  </si>
  <si>
    <t>Talento Humano</t>
  </si>
  <si>
    <t>PLAN ANTICORRUPCIÓN Y DE ATENCIÓN AL CIUDADANO</t>
  </si>
  <si>
    <t>Garantizar la Participación de los actores de los territorios para la construcción de una visión de futuro, la planeación de iniciativas y acciones concretas y su ejecución, seguimiento y control.</t>
  </si>
  <si>
    <t>Proveer Bienes y Servicios públicos a los territorios para mejorar la calidad de vida de su población</t>
  </si>
  <si>
    <t>Implementar estrategias de desarrollo productivo sostenible y generación de ingresos para las comunidades en los territorios</t>
  </si>
  <si>
    <t>Aumentar la capacidad de gobernanza y gobernabilidad de las entidades territoriales y las organizaciones sociales y productivas.</t>
  </si>
  <si>
    <t>Asegurar la concurrencia efectiva de los actores estratégicos en la toma de decisiones y en la ejecución de las acciones orientadas a la renovación territorial.</t>
  </si>
  <si>
    <t>Fortalecer los recursos institucionales para garantizar una gestión efectiva que responda a las necesidades de los clientes con altos estándares de calidad.</t>
  </si>
  <si>
    <t>170 Planes Municipales de Renovación Territorial
16 PDETs</t>
  </si>
  <si>
    <t xml:space="preserve">120 municipios con Pequeña Infraestructura Comunitaria
51 Obras de infraestructura 50/51 </t>
  </si>
  <si>
    <t>80 Proyectos cofinanciados del banco de proyectos de la ART
80 Proyectos con seguimiento y evaluación</t>
  </si>
  <si>
    <t>Políticas de buen gobierno definidas e implementadas</t>
  </si>
  <si>
    <t>C-1710-1100-1 Implementación De Mecanismos De Planificación Participativa Y Fortalecimiento De Capacidades A Los Actores Territoriales En Zonas Priorizadas Por El Acuerdo De Paz Y El Posconflicto A Nivel  Nacional</t>
  </si>
  <si>
    <t>C-1710-1100-2 Implementación De Actividades Para La Reactivación Económica, Social Y Ambiental En Las Zonas Focalizadas Por Los Programas De Desarrollo Con Enfoque Territorial - Pdetnivel  Nacional</t>
  </si>
  <si>
    <t>C-1710-1100-3 Implementación De Estrategias De Cofinanciación En El Marco De Los Programas De Desarrollo Con Enfoque Territorial  Nacional - Previo Concepto Dnp</t>
  </si>
  <si>
    <t>C-1710-1100-4 Implementación De Obras De Pequeña Y Mediana Infraestructura Para El Desarrollo De Los Territorios Afectados Por El Conflicto Armado Y Cultivos De Uso Ilícito</t>
  </si>
  <si>
    <t>C-1710-1100-5 Implementación De Actividades De Fortalecimiento Institucional, Social Y Comunitario En Zonas Afectadas Por El Conflicto Armado Y Por Los Cultivos De Uso Ilícito</t>
  </si>
  <si>
    <t>C-1799-1100-1 Implementación De Las Tecnologías De Información Y Comunicaciones Para La Renovación Del Territorio  Nacional</t>
  </si>
  <si>
    <t>2018</t>
  </si>
  <si>
    <t>Plan Anticorrupción y de Atención al Ciudadano
(Si / No)</t>
  </si>
  <si>
    <t>280 nuevas familias Familias beneficiadas con proyectos de generación de ingresos
5 Organizaciones apoyadas  con  procesos de fortalecimiento de proyectos de generación de ingresos</t>
  </si>
  <si>
    <t>16 organizaciones sociales fortalecidas</t>
  </si>
  <si>
    <t>Meta Acumulada</t>
  </si>
  <si>
    <t>Avance ejecución acumulada</t>
  </si>
  <si>
    <t>Plan Estratégico</t>
  </si>
  <si>
    <t>Página Web</t>
  </si>
  <si>
    <t>Actualizar y publicar el Plan Estratégico</t>
  </si>
  <si>
    <t>Plan de Acción Institucional</t>
  </si>
  <si>
    <t>Hacer seguimiento al Plan de Acción Institucional</t>
  </si>
  <si>
    <t>Elaborar y publicar el Plan de Acción Institucional</t>
  </si>
  <si>
    <t>Proyectos de Inversión</t>
  </si>
  <si>
    <t>Actualizar los proyectos de inversión vigentes</t>
  </si>
  <si>
    <t>SUIFP</t>
  </si>
  <si>
    <t>Realizar los trámites presupuestales requeridos</t>
  </si>
  <si>
    <t>Hacer seguimiento a los proyectos de inversión</t>
  </si>
  <si>
    <t>SPI</t>
  </si>
  <si>
    <t>Solicitar el diligenciamiento de los formularios (circular externa Ministerio de Hacienda)</t>
  </si>
  <si>
    <t>Solicitar la distribución del techo presupuestal de inversión</t>
  </si>
  <si>
    <t>Efectuar la consolidación de la porgramación presupuestal en SIIF Nación</t>
  </si>
  <si>
    <t>Preparar la justificación del anteproyecto 2018</t>
  </si>
  <si>
    <t>Consolidar el informe y presentarlo a la Dirección de la ART</t>
  </si>
  <si>
    <t>Publicación del informe de gestión de la ART en pagina web</t>
  </si>
  <si>
    <t>Informe de Gestión 2018</t>
  </si>
  <si>
    <t>Informe de Rendición de Cuentas</t>
  </si>
  <si>
    <t>Informe al Congreso de la Republica</t>
  </si>
  <si>
    <t>Solicitar a las dependencias la información de la gestión adelantada en el 2017-2018</t>
  </si>
  <si>
    <t>Anteproyecto de Inversión 2019</t>
  </si>
  <si>
    <t>Plan Anual de Adquisiciones 2018</t>
  </si>
  <si>
    <t>Remisión del Informe al Congreso de la Republica al DNP</t>
  </si>
  <si>
    <t>Remisión del Informe de Rendición de Cuentas 2017-2018 al Ministerio de Agricultura y Desarrollo Rural</t>
  </si>
  <si>
    <t>Consolidar la información de las necesidades recibidas y publicar en la pagina web de SECOP</t>
  </si>
  <si>
    <t>Correo Electrónico / Documento Digital</t>
  </si>
  <si>
    <t>Pagina WEB</t>
  </si>
  <si>
    <t>Correo Electrónico / Documento Digital / Pagina WEB SECOP</t>
  </si>
  <si>
    <t>Actividades de coordinacion y apoyo para la adecuación e implementación   del MIPG - ART</t>
  </si>
  <si>
    <t xml:space="preserve">Proyectar y presentar el acto Administrativo para crear el Comité Institucional de Gestión y desempeño </t>
  </si>
  <si>
    <t>Proyecto de Resolución presentada a la Alta Dirección para revisión y aprobación</t>
  </si>
  <si>
    <t>Diseñar y socializar documentos para la implementación del MIPG -ART</t>
  </si>
  <si>
    <t xml:space="preserve">Cronograma de actividades propuesto por Planeación
Presentaciones Power Point para socialización (MIPG y Riesgos, entre otros)
Reuniones y presentaciones del nuevo modelo al Comité y responsables de Dimensiones 
Reuniones socialización Política y metodología Administración de Riesgos 
</t>
  </si>
  <si>
    <t xml:space="preserve">Coordinar y apoyar a los Grupos en el Autodiagnóstico Institucional del MIPG   </t>
  </si>
  <si>
    <t>Encuestas de autodiagnóstico consolidadas</t>
  </si>
  <si>
    <t xml:space="preserve">Consolidar y analizar información del autodiagnóstico para identificar las brechas </t>
  </si>
  <si>
    <t>Documento consolidado resultado del análisis del autodiagnóstico por Dimensión</t>
  </si>
  <si>
    <t xml:space="preserve">Apoyar a los Grupos en la construcción del Plan de adecuación del MIPG </t>
  </si>
  <si>
    <t xml:space="preserve">Registros de asistencias y correos electrónicos, </t>
  </si>
  <si>
    <t>Apoyar a los Líderes de Proceso en la Gestión de riesgos (identificación, valoración y Planes de manejo de riesgos)</t>
  </si>
  <si>
    <t xml:space="preserve">Registros de asistencias 
Matrices y mapas de riesgo de Proceso y Corrupción
</t>
  </si>
  <si>
    <t>Apoyar la consolidación y seguimiento del Plan de adecuación del MIPG de las Dimensiones</t>
  </si>
  <si>
    <t>Informes de seguimiento a las actividades propuestas para la implementación y adecuación del MIPG y riesgos</t>
  </si>
  <si>
    <t xml:space="preserve">Actualizaciones de la cartografía hecha en campo con respécto a la nucleación, nuevos resguardos y/o veredas </t>
  </si>
  <si>
    <t xml:space="preserve">Hacer acompañamiento de campo </t>
  </si>
  <si>
    <t>Solicitar a las dependencias la información de la gestión adelantada en el 2018</t>
  </si>
  <si>
    <t xml:space="preserve">Mantener actualizada  la base de datos geográfica junto con la actualización de la GEODTABASE para la implementación de la cartografía de los PDET de la ART </t>
  </si>
  <si>
    <t>Seguimiento a Indicadores de Gestión</t>
  </si>
  <si>
    <t xml:space="preserve">Tablero de Indicadores de gestión </t>
  </si>
  <si>
    <t xml:space="preserve">Publicación en  página Web Indicadores de Gestión </t>
  </si>
  <si>
    <t xml:space="preserve">Informe Indicadores de Gestión </t>
  </si>
  <si>
    <t xml:space="preserve">Seguimiento a Planes de Acción </t>
  </si>
  <si>
    <t xml:space="preserve">Publicación Página Web Planes de Acción </t>
  </si>
  <si>
    <t xml:space="preserve">Semaforización Planes de Acción </t>
  </si>
  <si>
    <t>Avance Meta Anual</t>
  </si>
  <si>
    <t>La resolucion se diseño el 23 de febrero  e ingresó a revision de la oficna de planeación; se remitió a la oficina jurídica para revision el 1 de marzo y se recibió respuesta el 14 del mismo mes.
Se realizó la divulgacion y presentacion de soportes a los Directivos - líderes de política - para su revisión y consideraciones el día 21 de Marzo. Finalmente se dio trámite ante Secretaría General para adopcion del acto administrativo en el Mes de Abril.</t>
  </si>
  <si>
    <t>Por solicitud del Ministerio de Agriculrura y Desarrollo Rural, como cabeza del sector, se preparará y se remitirá el Informe al Congreso de la Republica en el mes de abril, con corte marzo 31 de 2018.</t>
  </si>
  <si>
    <t>La actividad se cupmlió en el mes de marzo y el producto de acto Adminstrataivo se adoptó mediante Resolución No.0142 del 20 de abril de 2018.</t>
  </si>
  <si>
    <r>
      <t xml:space="preserve">A corte marzo 31 de 2018 se han efectuado mas de 50 actualizaciones al PAA que se publica en la pagina web del SECOP II.
</t>
    </r>
    <r>
      <rPr>
        <b/>
        <sz val="10"/>
        <color rgb="FFFF0000"/>
        <rFont val="Verdana"/>
        <family val="2"/>
      </rPr>
      <t xml:space="preserve">Con corte a 30 de septiembre se han realizado 132 actualizaciones al PAA.
</t>
    </r>
  </si>
  <si>
    <t xml:space="preserve">* Se convocó reunión para socializar el MIPG  para finales de abril, el cual incluye los Planes de implemesntación del Sistema y la Gestión de Riesgos, ésta reunión se reagendó por motivos internos de la Entidad.
* El 2 de mayo se realizó la socilización a los líderes y gestores de procesos asistentes.
* La Política y Manual de Administración de Riesgos se socializó a través de correo masivo y a los Lideres y gestores de procesos con los que se ha trabajado los Mapas de Riesgos.
De acuerdo a las encuestas recibidas se revisaron y ajustaron las encuestas, para la tener la calificación final
La Oficina de Planeación durante los meses de Julio y Agosto, dió continuidad a la coordinación y apoyo acorde con las fechas aprobadas por el CIGD, actividad que se culminó en el mes de agosto.
Los apoyos no tienen medición acumuble ( y cada mes la OAP, realizó las actividades de apoyo segun solicitud cada mes. Los autodiagnósticos concluyeron en Agosto de2018)
</t>
  </si>
  <si>
    <t>En el mes de mayo la Oficina de Planeación envió las encuestas a los diferentes líderes de Dimensión y emitió las instrucciones respectivas para el dilegenciamiento y consoldiadción del las Encuestas.
En el mes de mayo-junio se brindó el apoyo y acompañamiento a los líderes y gestores en el diligenciamiento de las encuestas según requerimientos.
De acuerdo a las encuestas recibidas, se ha venido revisando y coordinando los ajustes de las mismas.
 Julio-Septiembre
Se ajustan las fechas de acuerdo con lo indicado por el CIGD, en reunión del 8 de agosto de 2018, el acta se encuentra publicada en SIGART:
\\Mercurio\sigart\1. MODELO INTEGRADO DE PLANEACION - MIPG\MIPG II  2018\Reuniones Comité Inst Gestión y D 2018 - CIGD\1ra sesión ordinaria 8 agosto
La Oficina de Planeación realizó el análisis de la información de las encuestas de cada Política e identificó las brechas y se publicaron las encuestas consolidadas con las respectivas calificaciones finales en SIGART y se envió correo a los líderes de Políticas el 19 de septiembre de 2018, con los lineamientos para la formulación de los Planes, así mismo se generó el documento INFORME ANALISIS AUTODIAGNOSTICOS MIPG-ART 2018 consolidado, como base para establecer los Planes de trabajo por parte de los líderes de Dimensión y Políticas del MIPG.</t>
  </si>
  <si>
    <t>se realizo seguimiento a los 15  dependencias que reportan indicadores.</t>
  </si>
  <si>
    <r>
      <rPr>
        <sz val="12"/>
        <rFont val="Verdana"/>
        <family val="2"/>
      </rPr>
      <t>Planes de Acción</t>
    </r>
    <r>
      <rPr>
        <sz val="12"/>
        <color rgb="FFFF0000"/>
        <rFont val="Verdana"/>
        <family val="2"/>
      </rPr>
      <t xml:space="preserve"> </t>
    </r>
  </si>
  <si>
    <t>Esta actividad inicia en el mes de septiembre. La fecha se corrige ya que corresponde al primer informe de avance del Plan de adecuacion del MIPG- remitido en Junio. 
Durante el periodo se presentaron informes de avance en el Plan Acción de la O.P., Control Interno, Comité Institucional de Gestión y Desempeño, entre otros, de acuerdo a lineamientos y requerimientos.  
Durante el periodo Octubre Dicimebre se presentaron informes de avance en el Plan Acción de la O.P., Control Interno, Comité Institucional de Gestión y Desempeño, Informes de Gestión del MIPG y de Gestión de Riesgos de la vigencia 2018.</t>
  </si>
  <si>
    <t xml:space="preserve">
A partir del mes de abril se inició el apoyo a los líderes y gestores de proceso en la identificación, valoración y establecimiento de Planes de manejo de los riesgos de gestión y de corrupción. 
En mayo - junio se continuó con los procesos de apoyo (7), Evaluación y Control Independiente y  Direccionamiento Estratégico. Se dió inicio a la consolidación del Mapa de riesgos de los procesos y se consolidó el mapa  riesgos de corrupción.
La Oficina de Planeación, socilaizó el Mapa de Riesgos de Corrupción y se publñicó en el SIGART y solicitpo la publciación en la página web de la Entidad, como parte del PAAC-2018.Durante el tercer trimestre, se continuó con el apoyo a los líderes de proceso de Comunicación Estratégica, Estructuración de Iniciativas, Gestión de Contratación, en la identificación, valoración de riesgos y establecimiento de los planes de manejo, así como en la consolidación y publicación de los Mapas de Riesgos de los procesos trabajados en MERCURIO/SIGART.
La Oficina de Planeación, socializó los Mapas consolidados con los líderes de los Procesos correspondientes, así mismo, se revisaron y definieron los riesgos de corrupción del proceso de Gestión de Contratación. EN ESTE PERIÓDO(julio-septiembre) SE REALIZA EL AJUSTE DE LOS PORCENTAJES REPORTADOS, TENIENDO EN CUENTA QUE EL TOTAL REPORTADO CORRESPONDÍA AL AVANCE-SEGUIMIENTO DE LA GESTIÓN DE RIESGOS DE LA ENTIDAD Y NO A LA ACTIVIDAD DE APOYO DE LA OFICINA. ESTE SE ENCUENTRA AL 100% PARA CADA MES REPORTADO Y NO ES ACUMULABLE.
En el trimestre Octubre Dicimebre Se apoyaron las actividades de seguimiento a los Mapas de Riesgos de los Procesos de Apoyo, Estratégicos y de Evaluación y Control Independiente, así como en la estructuración de la herrramienta para el registro de losavances de las acciones..
Se dió cumplimento al 100% de los apoyos requeridos para la Gestión del Riesgos ART.
</t>
  </si>
  <si>
    <r>
      <t>Esta actividad inicia en el mes de julio.</t>
    </r>
    <r>
      <rPr>
        <b/>
        <sz val="10"/>
        <rFont val="Verdana"/>
        <family val="2"/>
      </rPr>
      <t xml:space="preserve"> Septiembre-Julio 
</t>
    </r>
    <r>
      <rPr>
        <sz val="10"/>
        <rFont val="Verdana"/>
        <family val="2"/>
      </rPr>
      <t xml:space="preserve">Se estructuró el documento de Lineamientos Plan de Trabajo MIPG  2018 y el formato Excel del Plan de trabajo, para la generación de los planes de trabajo en la adecuación e implementación de las Políticas del MIPG-ART y se socializó a los líderes de Dimensión a través de correo electrónico y publicado en SIGART.
</t>
    </r>
    <r>
      <rPr>
        <b/>
        <sz val="10"/>
        <rFont val="Verdana"/>
        <family val="2"/>
      </rPr>
      <t xml:space="preserve">
</t>
    </r>
    <r>
      <rPr>
        <sz val="10"/>
        <rFont val="Verdana"/>
        <family val="2"/>
      </rPr>
      <t>Durante el mes de septiembre, se brindó el 100% de apoyo a los líderes de las Política de acuerdo con las solicitudes realizadas a la Oficina de Planeación: Gestión de Talento Humano; Integridad; Servicio al Ciudadano; Gestión Documental y las Polítcas que lidera la O.P- Direccionamiento y planeación; Trámites, Rendición de Cuentas
De las 15 políticas quedan pendientes al corte, 8 de solicitar apoyo para establecer los Planes de trabajo y/o enviar los respectivos planes.
EN ESTE PERIÓDO SE REALIZA EL AJUSTE DE LAS FECHAS HASTA EL MES DE NOVIEMBRE, CON EL FIN DE CONTINUAR BRINDANDO EL APOYO PARA LA ESTRUCTURACIÓN DE LOS PLANES DE TRABAJO.
TENIENDO EN CUENTA QUE LA ACTIVIDAD CONTEMPLA LOS APOYOS DE LA OFICINA DE PLANEACIÓN A LOS REQUERIMIENTOS DE LOS LÍDEREDS DE POLÍTCAS Y NO AL AVANCE-SEGUIMIENTO DE LA ENTIDAD RESPECTO DE LA FORMULACIÓN DE LOS PLANES DE TRABAJO PARA EL MIPG POR PARTE DE CADA LÍDER, EL PROCENTAJE DE AVANCE SE TOMARÁ FRENTE A LA ATENCIÓN DE LOS REQUERIMIENTOS MENSUALES Y NO ES ACUMULABLE.                                                                                                                                                        Octubre -Dicimebre De las 15 políticas se dió cumplimento al 100% de los apoyos requeridos para la cosntucció, revisión metodológica y ajustes de los Planes de Trabajo del MIPG.</t>
    </r>
  </si>
  <si>
    <t>Por mes se hizó la actualización de 4 regionales para terminar en el mes de marzo con las 16 regionales . En el Trimestre Julio-Septiembre : en el mes de septiembre  se elaboro cartografia donde se plazmaron las iniciativas de los 8 pilares por municipio . Oct-dic no se recibieron solicitudes de Cartografía</t>
  </si>
  <si>
    <t xml:space="preserve"> apartir de los talleres de socialización a las regionales, actualizar los atributos de cada zona</t>
  </si>
  <si>
    <t xml:space="preserve">Se realizo la actualización de los componentes ambientales y zonificación técnicas de los 170 municipios a aprtir de los datos recogidos en los talleres realizados por los regionales, además se elaboró la cartografía para las 16 regionales de las posibilidades ambientales y de los riegos actuales en cada zona.
Para el trimestre de abril a junio se elaboró la cartografía de los 170 municipios por los 8 pilares. Para el trimestre Julio-Septiembre no se recibierobn solicitudes para la actualizacion de los atributos de las zonas PDET.                                                                                                                                          Oct-Diciem  no se realizaron trabajos de campo </t>
  </si>
  <si>
    <t>Este acompañamiento se hace por demanda 
Para el trimestre de abril a junio  no se recibieron solicitudes de acompañamiento. Para el trimestr Julio-Septiembre  se apoyaron los pactos municipales en el mes de Julio. 
OcT-Diciembre. No se realizaron acompañamientos de campo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</si>
</sst>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quot;$&quot;\ #,##0"/>
  </numFmts>
  <fonts count="24" x14ac:knownFonts="1">
    <font>
      <sz val="11"/>
      <color theme="1"/>
      <name val="Calibri"/>
      <family val="2"/>
      <scheme val="minor"/>
    </font>
    <font>
      <sz val="11"/>
      <color theme="1"/>
      <name val="Calibri"/>
      <family val="2"/>
      <scheme val="minor"/>
    </font>
    <font>
      <b/>
      <sz val="11"/>
      <name val="Arial Narrow"/>
      <family val="2"/>
    </font>
    <font>
      <sz val="10"/>
      <name val="Arial Narrow"/>
      <family val="2"/>
    </font>
    <font>
      <sz val="11"/>
      <name val="Arial Narrow"/>
      <family val="2"/>
    </font>
    <font>
      <sz val="11"/>
      <name val="Calibri"/>
      <family val="2"/>
    </font>
    <font>
      <sz val="11"/>
      <name val="Verdana"/>
      <family val="2"/>
    </font>
    <font>
      <sz val="10"/>
      <name val="Verdana"/>
      <family val="2"/>
    </font>
    <font>
      <sz val="14"/>
      <name val="Verdana"/>
      <family val="2"/>
    </font>
    <font>
      <sz val="12"/>
      <name val="Verdana"/>
      <family val="2"/>
    </font>
    <font>
      <sz val="16"/>
      <name val="Verdana"/>
      <family val="2"/>
    </font>
    <font>
      <b/>
      <sz val="16"/>
      <name val="Verdana"/>
      <family val="2"/>
    </font>
    <font>
      <b/>
      <sz val="10"/>
      <name val="Verdana"/>
      <family val="2"/>
    </font>
    <font>
      <b/>
      <sz val="12"/>
      <name val="Verdana"/>
      <family val="2"/>
    </font>
    <font>
      <b/>
      <sz val="14"/>
      <name val="Verdana"/>
      <family val="2"/>
    </font>
    <font>
      <b/>
      <sz val="11"/>
      <name val="Verdana"/>
      <family val="2"/>
    </font>
    <font>
      <b/>
      <sz val="11"/>
      <color theme="0"/>
      <name val="Verdana"/>
      <family val="2"/>
    </font>
    <font>
      <b/>
      <sz val="11"/>
      <color rgb="FFFFFF00"/>
      <name val="Verdana"/>
      <family val="2"/>
    </font>
    <font>
      <b/>
      <sz val="11"/>
      <color theme="1"/>
      <name val="Verdana"/>
      <family val="2"/>
    </font>
    <font>
      <b/>
      <sz val="18"/>
      <color theme="0"/>
      <name val="Verdana"/>
      <family val="2"/>
    </font>
    <font>
      <sz val="10"/>
      <color theme="1"/>
      <name val="Verdana"/>
      <family val="2"/>
    </font>
    <font>
      <sz val="14"/>
      <color theme="1"/>
      <name val="Verdana"/>
      <family val="2"/>
    </font>
    <font>
      <b/>
      <sz val="10"/>
      <color rgb="FFFF0000"/>
      <name val="Verdana"/>
      <family val="2"/>
    </font>
    <font>
      <sz val="12"/>
      <color rgb="FFFF0000"/>
      <name val="Verdana"/>
      <family val="2"/>
    </font>
  </fonts>
  <fills count="16">
    <fill>
      <patternFill patternType="none"/>
    </fill>
    <fill>
      <patternFill patternType="gray125"/>
    </fill>
    <fill>
      <patternFill patternType="solid">
        <fgColor theme="2" tint="-9.9978637043366805E-2"/>
        <bgColor indexed="41"/>
      </patternFill>
    </fill>
    <fill>
      <patternFill patternType="solid">
        <fgColor theme="4" tint="0.79998168889431442"/>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indexed="9"/>
        <bgColor indexed="64"/>
      </patternFill>
    </fill>
    <fill>
      <patternFill patternType="solid">
        <fgColor theme="0"/>
        <bgColor indexed="64"/>
      </patternFill>
    </fill>
    <fill>
      <patternFill patternType="solid">
        <fgColor theme="5" tint="0.39997558519241921"/>
        <bgColor indexed="41"/>
      </patternFill>
    </fill>
    <fill>
      <patternFill patternType="solid">
        <fgColor theme="4" tint="0.59999389629810485"/>
        <bgColor indexed="64"/>
      </patternFill>
    </fill>
    <fill>
      <patternFill patternType="solid">
        <fgColor theme="7" tint="0.79998168889431442"/>
        <bgColor indexed="41"/>
      </patternFill>
    </fill>
    <fill>
      <patternFill patternType="solid">
        <fgColor theme="4" tint="0.39997558519241921"/>
        <bgColor indexed="64"/>
      </patternFill>
    </fill>
    <fill>
      <patternFill patternType="solid">
        <fgColor theme="9" tint="0.59999389629810485"/>
        <bgColor indexed="41"/>
      </patternFill>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style="thin">
        <color auto="1"/>
      </left>
      <right style="medium">
        <color auto="1"/>
      </right>
      <top style="thin">
        <color auto="1"/>
      </top>
      <bottom style="medium">
        <color auto="1"/>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31">
    <xf numFmtId="0" fontId="0" fillId="0" borderId="0" xfId="0"/>
    <xf numFmtId="164" fontId="2" fillId="9" borderId="1" xfId="1" applyFont="1" applyFill="1" applyBorder="1" applyAlignment="1">
      <alignment horizontal="left" vertical="center" wrapText="1"/>
    </xf>
    <xf numFmtId="0" fontId="0" fillId="9" borderId="0" xfId="0" applyFill="1"/>
    <xf numFmtId="164" fontId="3" fillId="9" borderId="1" xfId="1" applyFont="1" applyFill="1" applyBorder="1" applyAlignment="1">
      <alignment horizontal="left" vertical="center" wrapText="1"/>
    </xf>
    <xf numFmtId="0" fontId="1" fillId="9" borderId="0" xfId="0" applyFont="1" applyFill="1"/>
    <xf numFmtId="164" fontId="4" fillId="9" borderId="1" xfId="1" applyFont="1" applyFill="1" applyBorder="1" applyAlignment="1">
      <alignment horizontal="left" vertical="center" wrapText="1"/>
    </xf>
    <xf numFmtId="0" fontId="5" fillId="0" borderId="1" xfId="0" applyFont="1" applyFill="1" applyBorder="1" applyAlignment="1">
      <alignment vertical="center" wrapText="1"/>
    </xf>
    <xf numFmtId="0" fontId="7" fillId="0" borderId="1" xfId="0" applyFont="1" applyFill="1" applyBorder="1" applyAlignment="1" applyProtection="1">
      <alignment horizontal="center" vertical="center" wrapText="1"/>
    </xf>
    <xf numFmtId="0" fontId="7" fillId="0" borderId="0" xfId="0" applyFont="1" applyAlignment="1" applyProtection="1">
      <alignment vertical="center" wrapText="1"/>
    </xf>
    <xf numFmtId="165" fontId="7" fillId="0" borderId="14" xfId="0" applyNumberFormat="1" applyFont="1" applyBorder="1" applyAlignment="1" applyProtection="1">
      <alignment vertical="center" wrapText="1"/>
      <protection locked="0"/>
    </xf>
    <xf numFmtId="165" fontId="7" fillId="0" borderId="15" xfId="0" applyNumberFormat="1" applyFont="1" applyBorder="1" applyAlignment="1" applyProtection="1">
      <alignment vertical="center" wrapText="1"/>
      <protection locked="0"/>
    </xf>
    <xf numFmtId="165" fontId="7" fillId="0" borderId="16" xfId="0" applyNumberFormat="1" applyFont="1" applyBorder="1" applyAlignment="1" applyProtection="1">
      <alignment vertical="center" wrapText="1"/>
      <protection locked="0"/>
    </xf>
    <xf numFmtId="165" fontId="7" fillId="0" borderId="17" xfId="0" applyNumberFormat="1" applyFont="1" applyBorder="1" applyAlignment="1" applyProtection="1">
      <alignment vertical="center" wrapText="1"/>
      <protection locked="0"/>
    </xf>
    <xf numFmtId="0" fontId="7" fillId="0" borderId="19" xfId="0" applyNumberFormat="1" applyFont="1" applyFill="1" applyBorder="1" applyAlignment="1" applyProtection="1">
      <alignment vertical="center" wrapText="1"/>
      <protection locked="0"/>
    </xf>
    <xf numFmtId="0" fontId="7" fillId="0" borderId="1" xfId="0" applyNumberFormat="1" applyFont="1" applyFill="1" applyBorder="1" applyAlignment="1" applyProtection="1">
      <alignment vertical="center" wrapText="1"/>
      <protection locked="0"/>
    </xf>
    <xf numFmtId="0" fontId="7" fillId="0" borderId="19" xfId="0" applyNumberFormat="1" applyFont="1" applyFill="1" applyBorder="1" applyAlignment="1" applyProtection="1">
      <alignment horizontal="center" vertical="center" wrapText="1"/>
      <protection locked="0"/>
    </xf>
    <xf numFmtId="0" fontId="9" fillId="0" borderId="1" xfId="0" applyFont="1" applyFill="1" applyBorder="1" applyAlignment="1" applyProtection="1">
      <alignment horizontal="left" vertical="center" wrapText="1"/>
    </xf>
    <xf numFmtId="14" fontId="8" fillId="8" borderId="1" xfId="0" applyNumberFormat="1" applyFont="1" applyFill="1" applyBorder="1" applyAlignment="1" applyProtection="1">
      <alignment horizontal="center" vertical="center" wrapText="1"/>
      <protection locked="0"/>
    </xf>
    <xf numFmtId="0" fontId="7" fillId="0" borderId="1" xfId="0" applyNumberFormat="1" applyFont="1" applyFill="1" applyBorder="1" applyAlignment="1" applyProtection="1">
      <alignment horizontal="center" vertical="center" wrapText="1"/>
      <protection locked="0"/>
    </xf>
    <xf numFmtId="9" fontId="7" fillId="0" borderId="1" xfId="0" applyNumberFormat="1" applyFont="1" applyBorder="1" applyAlignment="1" applyProtection="1">
      <alignment vertical="center" wrapText="1"/>
      <protection locked="0"/>
    </xf>
    <xf numFmtId="14" fontId="8" fillId="8" borderId="1" xfId="0" applyNumberFormat="1" applyFont="1" applyFill="1" applyBorder="1" applyAlignment="1" applyProtection="1">
      <alignment horizontal="center" vertical="center" wrapText="1"/>
    </xf>
    <xf numFmtId="0" fontId="9" fillId="0" borderId="1" xfId="0" applyFont="1" applyBorder="1" applyAlignment="1" applyProtection="1">
      <alignment vertical="center" wrapText="1"/>
    </xf>
    <xf numFmtId="0" fontId="7" fillId="0" borderId="8" xfId="0" applyNumberFormat="1" applyFont="1" applyFill="1" applyBorder="1" applyAlignment="1" applyProtection="1">
      <alignment vertical="center" wrapText="1"/>
      <protection locked="0"/>
    </xf>
    <xf numFmtId="0" fontId="7" fillId="0" borderId="9" xfId="0" applyNumberFormat="1" applyFont="1" applyFill="1" applyBorder="1" applyAlignment="1" applyProtection="1">
      <alignment vertical="center" wrapText="1"/>
      <protection locked="0"/>
    </xf>
    <xf numFmtId="9" fontId="7" fillId="0" borderId="9" xfId="0" applyNumberFormat="1" applyFont="1" applyBorder="1" applyAlignment="1" applyProtection="1">
      <alignment vertical="center" wrapText="1"/>
      <protection locked="0"/>
    </xf>
    <xf numFmtId="165" fontId="7" fillId="0" borderId="23" xfId="0" applyNumberFormat="1" applyFont="1" applyBorder="1" applyAlignment="1" applyProtection="1">
      <alignment vertical="center" wrapText="1"/>
      <protection locked="0"/>
    </xf>
    <xf numFmtId="165" fontId="7" fillId="0" borderId="24" xfId="0" applyNumberFormat="1" applyFont="1" applyBorder="1" applyAlignment="1" applyProtection="1">
      <alignment vertical="center" wrapText="1"/>
      <protection locked="0"/>
    </xf>
    <xf numFmtId="165" fontId="7" fillId="0" borderId="25" xfId="0" applyNumberFormat="1" applyFont="1" applyBorder="1" applyAlignment="1" applyProtection="1">
      <alignment vertical="center" wrapText="1"/>
      <protection locked="0"/>
    </xf>
    <xf numFmtId="165" fontId="7" fillId="0" borderId="26" xfId="0" applyNumberFormat="1" applyFont="1" applyBorder="1" applyAlignment="1" applyProtection="1">
      <alignment vertical="center" wrapText="1"/>
      <protection locked="0"/>
    </xf>
    <xf numFmtId="0" fontId="7" fillId="0" borderId="28" xfId="0" applyFont="1" applyBorder="1" applyAlignment="1" applyProtection="1">
      <alignment horizontal="left" vertical="center" wrapText="1"/>
      <protection locked="0"/>
    </xf>
    <xf numFmtId="0" fontId="7" fillId="0" borderId="0" xfId="0" applyFont="1" applyBorder="1" applyAlignment="1" applyProtection="1">
      <alignment vertical="center" wrapText="1"/>
    </xf>
    <xf numFmtId="0" fontId="7" fillId="0" borderId="0" xfId="0" applyFont="1" applyFill="1" applyBorder="1" applyAlignment="1" applyProtection="1">
      <alignment vertical="center" wrapText="1"/>
    </xf>
    <xf numFmtId="0" fontId="12" fillId="0" borderId="0" xfId="0" applyFont="1" applyFill="1" applyBorder="1" applyAlignment="1" applyProtection="1">
      <alignment horizontal="left" vertical="center" wrapText="1"/>
    </xf>
    <xf numFmtId="0" fontId="12" fillId="0" borderId="0" xfId="0" applyFont="1" applyBorder="1" applyAlignment="1" applyProtection="1">
      <alignment horizontal="left" vertical="center" wrapText="1"/>
    </xf>
    <xf numFmtId="0" fontId="12" fillId="0" borderId="0" xfId="0" applyFont="1" applyFill="1" applyBorder="1" applyAlignment="1" applyProtection="1">
      <alignment horizontal="center" vertical="center" wrapText="1"/>
    </xf>
    <xf numFmtId="0" fontId="12" fillId="10" borderId="1"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0" fontId="12" fillId="2" borderId="2" xfId="0" applyFont="1" applyFill="1" applyBorder="1" applyAlignment="1" applyProtection="1">
      <alignment horizontal="center" vertical="center" wrapText="1"/>
    </xf>
    <xf numFmtId="0" fontId="15" fillId="5" borderId="8" xfId="0" applyFont="1" applyFill="1" applyBorder="1" applyAlignment="1" applyProtection="1">
      <alignment horizontal="center" vertical="center" wrapText="1"/>
    </xf>
    <xf numFmtId="0" fontId="15" fillId="5" borderId="9" xfId="0" applyFont="1" applyFill="1" applyBorder="1" applyAlignment="1" applyProtection="1">
      <alignment horizontal="center" vertical="center" wrapText="1"/>
    </xf>
    <xf numFmtId="0" fontId="15" fillId="5" borderId="10" xfId="0" applyFont="1" applyFill="1" applyBorder="1" applyAlignment="1" applyProtection="1">
      <alignment horizontal="center" vertical="center" wrapText="1"/>
    </xf>
    <xf numFmtId="9" fontId="18" fillId="6" borderId="11" xfId="0" applyNumberFormat="1" applyFont="1" applyFill="1" applyBorder="1" applyAlignment="1" applyProtection="1">
      <alignment horizontal="center" vertical="center" wrapText="1"/>
    </xf>
    <xf numFmtId="0" fontId="18" fillId="6" borderId="11" xfId="0" applyFont="1" applyFill="1" applyBorder="1" applyAlignment="1" applyProtection="1">
      <alignment horizontal="center" vertical="center" wrapText="1"/>
    </xf>
    <xf numFmtId="0" fontId="19" fillId="7" borderId="27" xfId="0" applyFont="1" applyFill="1" applyBorder="1" applyAlignment="1" applyProtection="1">
      <alignment horizontal="center" vertical="center" wrapText="1"/>
    </xf>
    <xf numFmtId="0" fontId="7" fillId="9"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9" borderId="1" xfId="0" applyFont="1" applyFill="1" applyBorder="1" applyAlignment="1" applyProtection="1">
      <alignment horizontal="left" vertical="top" wrapText="1"/>
    </xf>
    <xf numFmtId="0" fontId="7" fillId="9" borderId="1" xfId="0"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xf>
    <xf numFmtId="0" fontId="7" fillId="0" borderId="1" xfId="0" applyFont="1" applyBorder="1" applyAlignment="1" applyProtection="1">
      <alignment vertical="center" wrapText="1"/>
    </xf>
    <xf numFmtId="0" fontId="7" fillId="0" borderId="0" xfId="0" applyFont="1" applyFill="1" applyAlignment="1" applyProtection="1">
      <alignment vertical="center" wrapText="1"/>
    </xf>
    <xf numFmtId="14" fontId="8" fillId="0" borderId="1" xfId="0" applyNumberFormat="1"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7" fillId="0" borderId="1" xfId="0" applyFont="1" applyBorder="1" applyAlignment="1" applyProtection="1">
      <alignment horizontal="center" vertical="center" wrapText="1"/>
    </xf>
    <xf numFmtId="0" fontId="12" fillId="12"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12" fillId="11" borderId="4" xfId="0" applyFont="1" applyFill="1" applyBorder="1" applyAlignment="1" applyProtection="1">
      <alignment horizontal="center" vertical="center" wrapText="1"/>
    </xf>
    <xf numFmtId="165" fontId="8" fillId="0" borderId="1" xfId="0" applyNumberFormat="1" applyFont="1" applyFill="1" applyBorder="1" applyAlignment="1" applyProtection="1">
      <alignment horizontal="right" vertical="center" wrapText="1"/>
    </xf>
    <xf numFmtId="0" fontId="8"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14" fontId="21" fillId="9" borderId="1" xfId="0" applyNumberFormat="1" applyFont="1" applyFill="1" applyBorder="1" applyAlignment="1" applyProtection="1">
      <alignment horizontal="center" vertical="center"/>
    </xf>
    <xf numFmtId="14" fontId="21" fillId="9" borderId="1" xfId="0" applyNumberFormat="1" applyFont="1" applyFill="1" applyBorder="1" applyAlignment="1" applyProtection="1">
      <alignment horizontal="center" vertical="center" wrapText="1"/>
    </xf>
    <xf numFmtId="0" fontId="15" fillId="3" borderId="29" xfId="0" applyFont="1" applyFill="1" applyBorder="1" applyAlignment="1" applyProtection="1">
      <alignment horizontal="center" vertical="center" wrapText="1"/>
    </xf>
    <xf numFmtId="0" fontId="15" fillId="3" borderId="13"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0" fontId="17" fillId="13" borderId="30" xfId="0" applyFont="1" applyFill="1" applyBorder="1" applyAlignment="1" applyProtection="1">
      <alignment horizontal="center" vertical="center" wrapText="1"/>
    </xf>
    <xf numFmtId="0" fontId="7" fillId="0" borderId="31" xfId="0" applyNumberFormat="1" applyFont="1" applyFill="1" applyBorder="1" applyAlignment="1" applyProtection="1">
      <alignment horizontal="center" vertical="center" wrapText="1"/>
      <protection locked="0"/>
    </xf>
    <xf numFmtId="0" fontId="7" fillId="0" borderId="32" xfId="0" applyNumberFormat="1" applyFont="1" applyFill="1" applyBorder="1" applyAlignment="1" applyProtection="1">
      <alignment vertical="center" wrapText="1"/>
      <protection locked="0"/>
    </xf>
    <xf numFmtId="9" fontId="7" fillId="0" borderId="32" xfId="0" applyNumberFormat="1" applyFont="1" applyBorder="1" applyAlignment="1" applyProtection="1">
      <alignment vertical="center" wrapText="1"/>
      <protection locked="0"/>
    </xf>
    <xf numFmtId="0" fontId="9" fillId="0" borderId="33" xfId="0" applyNumberFormat="1" applyFont="1" applyBorder="1" applyAlignment="1" applyProtection="1">
      <alignment horizontal="center" vertical="center" wrapText="1"/>
      <protection locked="0"/>
    </xf>
    <xf numFmtId="0" fontId="9" fillId="0" borderId="20" xfId="0" applyNumberFormat="1" applyFont="1" applyBorder="1" applyAlignment="1" applyProtection="1">
      <alignment horizontal="center" vertical="center" wrapText="1"/>
      <protection locked="0"/>
    </xf>
    <xf numFmtId="0" fontId="9" fillId="0" borderId="11" xfId="0" applyNumberFormat="1" applyFont="1" applyBorder="1" applyAlignment="1" applyProtection="1">
      <alignment horizontal="center" vertical="center" wrapText="1"/>
      <protection locked="0"/>
    </xf>
    <xf numFmtId="165" fontId="7" fillId="0" borderId="31" xfId="0" applyNumberFormat="1" applyFont="1" applyBorder="1" applyAlignment="1" applyProtection="1">
      <alignment vertical="center" wrapText="1"/>
      <protection locked="0"/>
    </xf>
    <xf numFmtId="165" fontId="7" fillId="0" borderId="32" xfId="0" applyNumberFormat="1" applyFont="1" applyBorder="1" applyAlignment="1" applyProtection="1">
      <alignment vertical="center" wrapText="1"/>
      <protection locked="0"/>
    </xf>
    <xf numFmtId="165" fontId="7" fillId="0" borderId="34" xfId="0" applyNumberFormat="1" applyFont="1" applyBorder="1" applyAlignment="1" applyProtection="1">
      <alignment vertical="center" wrapText="1"/>
      <protection locked="0"/>
    </xf>
    <xf numFmtId="165" fontId="7" fillId="0" borderId="33" xfId="0" applyNumberFormat="1" applyFont="1" applyBorder="1" applyAlignment="1" applyProtection="1">
      <alignment vertical="center" wrapText="1"/>
      <protection locked="0"/>
    </xf>
    <xf numFmtId="0" fontId="12" fillId="14" borderId="1" xfId="0" applyFont="1" applyFill="1" applyBorder="1" applyAlignment="1" applyProtection="1">
      <alignment horizontal="center" vertical="center" wrapText="1"/>
    </xf>
    <xf numFmtId="9" fontId="9" fillId="0" borderId="20" xfId="0" applyNumberFormat="1" applyFont="1" applyBorder="1" applyAlignment="1" applyProtection="1">
      <alignment horizontal="center" vertical="center" wrapText="1"/>
      <protection locked="0"/>
    </xf>
    <xf numFmtId="9" fontId="7" fillId="0" borderId="19" xfId="2" applyFont="1" applyFill="1" applyBorder="1" applyAlignment="1" applyProtection="1">
      <alignment vertical="center" wrapText="1"/>
      <protection locked="0"/>
    </xf>
    <xf numFmtId="9" fontId="7" fillId="0" borderId="1" xfId="2" applyFont="1" applyFill="1" applyBorder="1" applyAlignment="1" applyProtection="1">
      <alignment vertical="center" wrapText="1"/>
      <protection locked="0"/>
    </xf>
    <xf numFmtId="0" fontId="7" fillId="0" borderId="28" xfId="0" applyFont="1" applyFill="1" applyBorder="1" applyAlignment="1" applyProtection="1">
      <alignment horizontal="left" vertical="center" wrapText="1"/>
      <protection locked="0"/>
    </xf>
    <xf numFmtId="9" fontId="7" fillId="0" borderId="19" xfId="0" applyNumberFormat="1" applyFont="1" applyFill="1" applyBorder="1" applyAlignment="1" applyProtection="1">
      <alignment vertical="center" wrapText="1"/>
      <protection locked="0"/>
    </xf>
    <xf numFmtId="9" fontId="7" fillId="0" borderId="1" xfId="0" applyNumberFormat="1" applyFont="1" applyFill="1" applyBorder="1" applyAlignment="1" applyProtection="1">
      <alignment vertical="center" wrapText="1"/>
      <protection locked="0"/>
    </xf>
    <xf numFmtId="0" fontId="7" fillId="0" borderId="29" xfId="0" applyNumberFormat="1" applyFont="1" applyFill="1" applyBorder="1" applyAlignment="1" applyProtection="1">
      <alignment vertical="center" wrapText="1"/>
      <protection locked="0"/>
    </xf>
    <xf numFmtId="0" fontId="7" fillId="0" borderId="13" xfId="0" applyNumberFormat="1" applyFont="1" applyFill="1" applyBorder="1" applyAlignment="1" applyProtection="1">
      <alignment vertical="center" wrapText="1"/>
      <protection locked="0"/>
    </xf>
    <xf numFmtId="9" fontId="7" fillId="0" borderId="19" xfId="0" applyNumberFormat="1" applyFont="1" applyFill="1" applyBorder="1" applyAlignment="1" applyProtection="1">
      <alignment horizontal="center" vertical="center" wrapText="1"/>
      <protection locked="0"/>
    </xf>
    <xf numFmtId="9" fontId="7" fillId="0" borderId="1" xfId="2" applyFont="1" applyFill="1" applyBorder="1" applyAlignment="1" applyProtection="1">
      <alignment horizontal="center" vertical="center" wrapText="1"/>
      <protection locked="0"/>
    </xf>
    <xf numFmtId="9" fontId="7" fillId="0" borderId="9" xfId="0" applyNumberFormat="1" applyFont="1" applyFill="1" applyBorder="1" applyAlignment="1" applyProtection="1">
      <alignment vertical="center" wrapText="1"/>
      <protection locked="0"/>
    </xf>
    <xf numFmtId="9" fontId="7" fillId="0" borderId="1" xfId="0" applyNumberFormat="1" applyFont="1" applyFill="1" applyBorder="1" applyAlignment="1" applyProtection="1">
      <alignment horizontal="center" vertical="center" wrapText="1"/>
    </xf>
    <xf numFmtId="0" fontId="7" fillId="15" borderId="1" xfId="0" applyNumberFormat="1" applyFont="1" applyFill="1" applyBorder="1" applyAlignment="1" applyProtection="1">
      <alignment vertical="center" wrapText="1"/>
      <protection locked="0"/>
    </xf>
    <xf numFmtId="0" fontId="10" fillId="0" borderId="0" xfId="0" applyFont="1" applyBorder="1" applyAlignment="1" applyProtection="1">
      <alignment horizontal="center" vertical="center" wrapText="1"/>
    </xf>
    <xf numFmtId="0" fontId="10" fillId="0" borderId="0" xfId="0" applyFont="1" applyBorder="1" applyAlignment="1" applyProtection="1">
      <alignment vertical="center" wrapText="1"/>
    </xf>
    <xf numFmtId="9" fontId="7" fillId="0" borderId="13" xfId="0" applyNumberFormat="1" applyFont="1" applyFill="1" applyBorder="1" applyAlignment="1" applyProtection="1">
      <alignment horizontal="center" vertical="center" wrapText="1"/>
    </xf>
    <xf numFmtId="9" fontId="7" fillId="0" borderId="18" xfId="0" applyNumberFormat="1" applyFont="1" applyFill="1" applyBorder="1" applyAlignment="1" applyProtection="1">
      <alignment horizontal="center" vertical="center" wrapText="1"/>
    </xf>
    <xf numFmtId="9" fontId="7" fillId="0" borderId="15" xfId="0" applyNumberFormat="1" applyFont="1" applyFill="1" applyBorder="1" applyAlignment="1" applyProtection="1">
      <alignment horizontal="center" vertical="center" wrapText="1"/>
    </xf>
    <xf numFmtId="0" fontId="7" fillId="0" borderId="13"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9" fontId="20" fillId="0" borderId="13" xfId="2" applyFont="1" applyFill="1" applyBorder="1" applyAlignment="1" applyProtection="1">
      <alignment horizontal="center" vertical="center" wrapText="1"/>
    </xf>
    <xf numFmtId="9" fontId="20" fillId="0" borderId="18" xfId="2" applyFont="1" applyFill="1" applyBorder="1" applyAlignment="1" applyProtection="1">
      <alignment horizontal="center" vertical="center" wrapText="1"/>
    </xf>
    <xf numFmtId="9" fontId="20" fillId="0" borderId="15" xfId="2"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7" fillId="0" borderId="1" xfId="0" applyFont="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9" fontId="7" fillId="0" borderId="1" xfId="0" applyNumberFormat="1" applyFont="1" applyFill="1" applyBorder="1" applyAlignment="1" applyProtection="1">
      <alignment horizontal="center" vertical="center" wrapText="1"/>
    </xf>
    <xf numFmtId="0" fontId="12" fillId="11" borderId="2" xfId="0" applyFont="1" applyFill="1" applyBorder="1" applyAlignment="1" applyProtection="1">
      <alignment horizontal="center" vertical="center" wrapText="1"/>
    </xf>
    <xf numFmtId="0" fontId="12" fillId="11" borderId="3" xfId="0" applyFont="1" applyFill="1" applyBorder="1" applyAlignment="1" applyProtection="1">
      <alignment horizontal="center" vertical="center" wrapText="1"/>
    </xf>
    <xf numFmtId="0" fontId="12" fillId="11" borderId="4" xfId="0" applyFont="1" applyFill="1" applyBorder="1" applyAlignment="1" applyProtection="1">
      <alignment horizontal="center" vertical="center" wrapText="1"/>
    </xf>
    <xf numFmtId="49" fontId="14" fillId="0" borderId="1" xfId="0" applyNumberFormat="1"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2" fillId="11" borderId="1" xfId="0" applyFont="1" applyFill="1" applyBorder="1" applyAlignment="1" applyProtection="1">
      <alignment horizontal="center" vertical="center" wrapText="1"/>
    </xf>
    <xf numFmtId="0" fontId="13" fillId="0" borderId="2" xfId="0" applyFont="1" applyFill="1" applyBorder="1" applyAlignment="1" applyProtection="1">
      <alignment horizontal="center" vertical="center" wrapText="1"/>
    </xf>
    <xf numFmtId="0" fontId="13" fillId="0" borderId="3" xfId="0"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wrapText="1"/>
    </xf>
    <xf numFmtId="0" fontId="15" fillId="0" borderId="12" xfId="0" applyFont="1" applyBorder="1" applyAlignment="1" applyProtection="1">
      <alignment horizontal="center" vertical="center" wrapText="1"/>
    </xf>
    <xf numFmtId="0" fontId="15" fillId="0" borderId="21" xfId="0" applyFont="1" applyBorder="1" applyAlignment="1" applyProtection="1">
      <alignment horizontal="center" vertical="center" wrapText="1"/>
    </xf>
    <xf numFmtId="0" fontId="15" fillId="0" borderId="22" xfId="0" applyFont="1" applyBorder="1" applyAlignment="1" applyProtection="1">
      <alignment horizontal="center" vertical="center" wrapText="1"/>
    </xf>
    <xf numFmtId="0" fontId="15" fillId="0" borderId="5" xfId="0" applyFont="1" applyBorder="1" applyAlignment="1" applyProtection="1">
      <alignment horizontal="center" vertical="center" wrapText="1"/>
    </xf>
    <xf numFmtId="0" fontId="15" fillId="0" borderId="6" xfId="0" applyFont="1" applyBorder="1" applyAlignment="1" applyProtection="1">
      <alignment horizontal="center" vertical="center" wrapText="1"/>
    </xf>
    <xf numFmtId="0" fontId="15" fillId="0" borderId="7" xfId="0" applyFont="1" applyBorder="1" applyAlignment="1" applyProtection="1">
      <alignment horizontal="center" vertical="center" wrapText="1"/>
    </xf>
    <xf numFmtId="0" fontId="12" fillId="12" borderId="1" xfId="0"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wrapText="1"/>
    </xf>
    <xf numFmtId="9" fontId="20" fillId="0" borderId="1" xfId="2" applyFont="1" applyFill="1" applyBorder="1" applyAlignment="1" applyProtection="1">
      <alignment horizontal="center" vertical="center" wrapText="1"/>
    </xf>
    <xf numFmtId="0" fontId="7" fillId="0" borderId="13" xfId="0" applyFont="1" applyBorder="1" applyAlignment="1" applyProtection="1">
      <alignment horizontal="center" vertical="center" wrapText="1"/>
    </xf>
    <xf numFmtId="0" fontId="7" fillId="0" borderId="18" xfId="0" applyFont="1" applyBorder="1" applyAlignment="1" applyProtection="1">
      <alignment horizontal="center" vertical="center" wrapText="1"/>
    </xf>
    <xf numFmtId="0" fontId="7" fillId="0" borderId="15" xfId="0" applyFont="1" applyBorder="1" applyAlignment="1" applyProtection="1">
      <alignment horizontal="center" vertical="center" wrapText="1"/>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122463</xdr:colOff>
      <xdr:row>0</xdr:row>
      <xdr:rowOff>68036</xdr:rowOff>
    </xdr:from>
    <xdr:to>
      <xdr:col>2</xdr:col>
      <xdr:colOff>1401534</xdr:colOff>
      <xdr:row>4</xdr:row>
      <xdr:rowOff>123851</xdr:rowOff>
    </xdr:to>
    <xdr:pic>
      <xdr:nvPicPr>
        <xdr:cNvPr id="3" name="Imagen 53">
          <a:extLst>
            <a:ext uri="{FF2B5EF4-FFF2-40B4-BE49-F238E27FC236}">
              <a16:creationId xmlns:a16="http://schemas.microsoft.com/office/drawing/2014/main" id="{9DF9EF5D-D024-4DEF-B26B-3A8E264C66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7892" y="68036"/>
          <a:ext cx="4027713" cy="8722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SABEL/PLAN%20DE%20ACCI&#211;N/PLAN%20ACCI&#211;N%202018/FM-DE-01%20Plan%20de%20acci&#243;n%202018%20(por%20dependen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CCIÓN"/>
      <sheetName val="Listas"/>
    </sheetNames>
    <sheetDataSet>
      <sheetData sheetId="0"/>
      <sheetData sheetId="1">
        <row r="12">
          <cell r="A12" t="str">
            <v>OBJETIVOS ESTRATÉGICOS</v>
          </cell>
          <cell r="B12" t="str">
            <v>METAS DE PLAN ESTRATÉGICO</v>
          </cell>
        </row>
        <row r="13">
          <cell r="A13" t="str">
            <v>Garantizar la Participación de los actores de los territorios para la construcción de una visión de futuro, la planeación de iniciativas y acciones concretas y su ejecución, seguimiento y control.</v>
          </cell>
          <cell r="B13" t="str">
            <v>170 Planes Municipales de Renovación Territorial
16 PDETs</v>
          </cell>
        </row>
        <row r="14">
          <cell r="A14" t="str">
            <v>Proveer Bienes y Servicios públicos a los territorios para mejorar la calidad de vida de su población</v>
          </cell>
          <cell r="B14" t="str">
            <v xml:space="preserve">120 municipios con Pequeña Infraestructura Comunitaria
51 Obras de infraestructura 50/51 </v>
          </cell>
        </row>
        <row r="15">
          <cell r="A15" t="str">
            <v>Implementar estrategias de desarrollo productivo sostenible y generación de ingresos para las comunidades en los territorios</v>
          </cell>
          <cell r="B15" t="str">
            <v>280 nuevas familias Familias beneficiadas con proyectos de generación de ingresos
5 Organizaciones apoyadas  con  procesos de fortalecimiento de proyectos de generación de ingresos</v>
          </cell>
        </row>
        <row r="16">
          <cell r="A16" t="str">
            <v>Aumentar la capacidad de gobernanza y gobernabilidad de las entidades territoriales y las organizaciones sociales y productivas.</v>
          </cell>
          <cell r="B16" t="str">
            <v>16 organizaciones sociales fortalecidas</v>
          </cell>
        </row>
        <row r="17">
          <cell r="A17" t="str">
            <v>Asegurar la concurrencia efectiva de los actores estratégicos en la toma de decisiones y en la ejecución de las acciones orientadas a la renovación territorial.</v>
          </cell>
          <cell r="B17" t="str">
            <v>80 Proyectos cofinanciados del banco de proyectos de la ART
80 Proyectos con seguimiento y evaluación</v>
          </cell>
        </row>
        <row r="18">
          <cell r="A18" t="str">
            <v>Fortalecer los recursos institucionales para garantizar una gestión efectiva que responda a las necesidades de los clientes con altos estándares de calidad.</v>
          </cell>
          <cell r="B18" t="str">
            <v>Políticas de buen gobierno definidas e implementadas</v>
          </cell>
        </row>
        <row r="32">
          <cell r="A32" t="str">
            <v>Gestión misional y de Gobierno</v>
          </cell>
        </row>
        <row r="33">
          <cell r="A33" t="str">
            <v>Transparencia, participación y servicio al ciudadano</v>
          </cell>
        </row>
        <row r="34">
          <cell r="A34" t="str">
            <v>Eficiencia Administrativa</v>
          </cell>
        </row>
        <row r="35">
          <cell r="A35" t="str">
            <v>Talento Humano</v>
          </cell>
        </row>
        <row r="36">
          <cell r="A36" t="str">
            <v>Gestión Financiera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47"/>
  <sheetViews>
    <sheetView showGridLines="0" tabSelected="1" zoomScale="70" zoomScaleNormal="70" workbookViewId="0">
      <pane xSplit="8" topLeftCell="AT1" activePane="topRight" state="frozen"/>
      <selection activeCell="A10" sqref="A10"/>
      <selection pane="topRight" activeCell="B7" sqref="B7"/>
    </sheetView>
  </sheetViews>
  <sheetFormatPr baseColWidth="10" defaultColWidth="11.42578125" defaultRowHeight="12.75" x14ac:dyDescent="0.25"/>
  <cols>
    <col min="1" max="1" width="6.5703125" style="8" bestFit="1" customWidth="1"/>
    <col min="2" max="2" width="41.28515625" style="8" customWidth="1"/>
    <col min="3" max="3" width="43.140625" style="50" customWidth="1"/>
    <col min="4" max="4" width="22.7109375" style="50" customWidth="1"/>
    <col min="5" max="6" width="10.42578125" style="50" customWidth="1"/>
    <col min="7" max="7" width="7.85546875" style="8" customWidth="1"/>
    <col min="8" max="8" width="43.140625" style="8" customWidth="1"/>
    <col min="9" max="9" width="18.5703125" style="8" bestFit="1" customWidth="1"/>
    <col min="10" max="10" width="18.5703125" style="8" customWidth="1"/>
    <col min="11" max="11" width="23.42578125" style="8" customWidth="1"/>
    <col min="12" max="12" width="33.5703125" style="8" customWidth="1"/>
    <col min="13" max="13" width="40.7109375" style="8" customWidth="1"/>
    <col min="14" max="14" width="21.42578125" style="8" customWidth="1"/>
    <col min="15" max="15" width="22.5703125" style="8" customWidth="1"/>
    <col min="16" max="28" width="17.7109375" style="8" customWidth="1"/>
    <col min="29" max="29" width="15.42578125" style="8" customWidth="1"/>
    <col min="30" max="30" width="1" style="8" customWidth="1"/>
    <col min="31" max="42" width="21.85546875" style="8" customWidth="1"/>
    <col min="43" max="43" width="13" style="8" bestFit="1" customWidth="1"/>
    <col min="44" max="44" width="43.85546875" style="8" customWidth="1"/>
    <col min="45" max="45" width="1" style="8" customWidth="1"/>
    <col min="46" max="46" width="117.28515625" style="8" customWidth="1"/>
    <col min="47" max="16384" width="11.42578125" style="8"/>
  </cols>
  <sheetData>
    <row r="1" spans="1:46" ht="19.5" x14ac:dyDescent="0.25">
      <c r="A1" s="92"/>
      <c r="B1" s="92"/>
      <c r="C1" s="92"/>
      <c r="D1" s="114" t="s">
        <v>0</v>
      </c>
      <c r="E1" s="114"/>
      <c r="F1" s="114"/>
      <c r="G1" s="114"/>
      <c r="H1" s="114"/>
      <c r="I1" s="114"/>
      <c r="J1" s="114"/>
      <c r="K1" s="114"/>
      <c r="L1" s="114"/>
      <c r="M1" s="114"/>
      <c r="N1" s="114"/>
    </row>
    <row r="2" spans="1:46" ht="19.5" x14ac:dyDescent="0.25">
      <c r="A2" s="92"/>
      <c r="B2" s="91"/>
      <c r="C2" s="92"/>
      <c r="D2" s="114" t="s">
        <v>1</v>
      </c>
      <c r="E2" s="114"/>
      <c r="F2" s="114"/>
      <c r="G2" s="114"/>
      <c r="H2" s="114"/>
      <c r="I2" s="114"/>
      <c r="J2" s="114"/>
      <c r="K2" s="114"/>
      <c r="L2" s="114"/>
      <c r="M2" s="114"/>
      <c r="N2" s="114"/>
    </row>
    <row r="4" spans="1:46" x14ac:dyDescent="0.25">
      <c r="A4" s="30"/>
      <c r="B4" s="30"/>
      <c r="C4" s="31"/>
      <c r="D4" s="31"/>
      <c r="E4" s="31"/>
      <c r="F4" s="31"/>
      <c r="G4" s="30"/>
      <c r="H4" s="30"/>
      <c r="I4" s="30"/>
      <c r="J4" s="30"/>
      <c r="K4" s="30"/>
      <c r="L4" s="30"/>
      <c r="M4" s="30"/>
      <c r="N4" s="30"/>
    </row>
    <row r="5" spans="1:46" x14ac:dyDescent="0.25">
      <c r="A5" s="30"/>
      <c r="B5" s="30"/>
      <c r="C5" s="31"/>
      <c r="D5" s="31"/>
      <c r="E5" s="31"/>
      <c r="F5" s="31"/>
      <c r="G5" s="30"/>
      <c r="H5" s="30"/>
      <c r="I5" s="30"/>
      <c r="J5" s="30"/>
      <c r="K5" s="30"/>
      <c r="L5" s="30"/>
      <c r="M5" s="30"/>
      <c r="N5" s="30"/>
    </row>
    <row r="6" spans="1:46" ht="15" x14ac:dyDescent="0.25">
      <c r="A6" s="30"/>
      <c r="B6" s="30"/>
      <c r="C6" s="115" t="s">
        <v>2</v>
      </c>
      <c r="D6" s="115"/>
      <c r="E6" s="115"/>
      <c r="F6" s="115"/>
      <c r="G6" s="115"/>
      <c r="H6" s="116" t="s">
        <v>3</v>
      </c>
      <c r="I6" s="117"/>
      <c r="J6" s="117"/>
      <c r="K6" s="118"/>
    </row>
    <row r="7" spans="1:46" x14ac:dyDescent="0.25">
      <c r="A7" s="30"/>
      <c r="B7" s="30"/>
      <c r="C7" s="32"/>
      <c r="D7" s="32"/>
      <c r="E7" s="32"/>
      <c r="F7" s="32"/>
      <c r="G7" s="33"/>
      <c r="H7" s="33"/>
      <c r="I7" s="33"/>
      <c r="J7" s="33"/>
      <c r="K7" s="33"/>
      <c r="L7" s="33"/>
      <c r="M7" s="33"/>
      <c r="N7" s="33"/>
    </row>
    <row r="8" spans="1:46" ht="18.75" thickBot="1" x14ac:dyDescent="0.3">
      <c r="A8" s="30"/>
      <c r="B8" s="30"/>
      <c r="C8" s="110" t="s">
        <v>4</v>
      </c>
      <c r="D8" s="111"/>
      <c r="E8" s="112"/>
      <c r="F8" s="57"/>
      <c r="G8" s="113" t="s">
        <v>71</v>
      </c>
      <c r="H8" s="113"/>
      <c r="I8" s="34"/>
      <c r="J8" s="34"/>
      <c r="K8" s="34"/>
      <c r="L8" s="34"/>
      <c r="M8" s="34"/>
    </row>
    <row r="9" spans="1:46" ht="15" thickBot="1" x14ac:dyDescent="0.3">
      <c r="A9" s="30"/>
      <c r="B9" s="30"/>
      <c r="C9" s="31"/>
      <c r="D9" s="31"/>
      <c r="E9" s="31"/>
      <c r="F9" s="31"/>
      <c r="G9" s="30"/>
      <c r="H9" s="30"/>
      <c r="I9" s="30"/>
      <c r="J9" s="30"/>
      <c r="K9" s="30"/>
      <c r="L9" s="30"/>
      <c r="M9" s="30"/>
      <c r="N9" s="30"/>
      <c r="P9" s="119" t="s">
        <v>5</v>
      </c>
      <c r="Q9" s="120"/>
      <c r="R9" s="120"/>
      <c r="S9" s="120"/>
      <c r="T9" s="120"/>
      <c r="U9" s="120"/>
      <c r="V9" s="120"/>
      <c r="W9" s="120"/>
      <c r="X9" s="120"/>
      <c r="Y9" s="120"/>
      <c r="Z9" s="120"/>
      <c r="AA9" s="120"/>
      <c r="AB9" s="120"/>
      <c r="AC9" s="121"/>
      <c r="AE9" s="122" t="s">
        <v>6</v>
      </c>
      <c r="AF9" s="123"/>
      <c r="AG9" s="123"/>
      <c r="AH9" s="123"/>
      <c r="AI9" s="123"/>
      <c r="AJ9" s="123"/>
      <c r="AK9" s="123"/>
      <c r="AL9" s="123"/>
      <c r="AM9" s="123"/>
      <c r="AN9" s="123"/>
      <c r="AO9" s="123"/>
      <c r="AP9" s="123"/>
      <c r="AQ9" s="123"/>
      <c r="AR9" s="124"/>
    </row>
    <row r="10" spans="1:46" ht="51.75" thickBot="1" x14ac:dyDescent="0.3">
      <c r="A10" s="35" t="s">
        <v>7</v>
      </c>
      <c r="B10" s="35" t="s">
        <v>8</v>
      </c>
      <c r="C10" s="35" t="s">
        <v>9</v>
      </c>
      <c r="D10" s="77" t="s">
        <v>10</v>
      </c>
      <c r="E10" s="77" t="s">
        <v>11</v>
      </c>
      <c r="F10" s="77" t="s">
        <v>133</v>
      </c>
      <c r="G10" s="125" t="s">
        <v>12</v>
      </c>
      <c r="H10" s="125"/>
      <c r="I10" s="55" t="s">
        <v>13</v>
      </c>
      <c r="J10" s="55" t="s">
        <v>14</v>
      </c>
      <c r="K10" s="55" t="s">
        <v>15</v>
      </c>
      <c r="L10" s="55" t="s">
        <v>16</v>
      </c>
      <c r="M10" s="55" t="s">
        <v>17</v>
      </c>
      <c r="N10" s="36" t="s">
        <v>18</v>
      </c>
      <c r="O10" s="37" t="s">
        <v>72</v>
      </c>
      <c r="P10" s="63" t="s">
        <v>19</v>
      </c>
      <c r="Q10" s="64" t="s">
        <v>20</v>
      </c>
      <c r="R10" s="64" t="s">
        <v>21</v>
      </c>
      <c r="S10" s="64" t="s">
        <v>22</v>
      </c>
      <c r="T10" s="64" t="s">
        <v>23</v>
      </c>
      <c r="U10" s="64" t="s">
        <v>24</v>
      </c>
      <c r="V10" s="64" t="s">
        <v>25</v>
      </c>
      <c r="W10" s="64" t="s">
        <v>26</v>
      </c>
      <c r="X10" s="64" t="s">
        <v>27</v>
      </c>
      <c r="Y10" s="64" t="s">
        <v>28</v>
      </c>
      <c r="Z10" s="64" t="s">
        <v>29</v>
      </c>
      <c r="AA10" s="64" t="s">
        <v>30</v>
      </c>
      <c r="AB10" s="65" t="s">
        <v>31</v>
      </c>
      <c r="AC10" s="66" t="s">
        <v>75</v>
      </c>
      <c r="AE10" s="38" t="s">
        <v>19</v>
      </c>
      <c r="AF10" s="39" t="s">
        <v>20</v>
      </c>
      <c r="AG10" s="39" t="s">
        <v>21</v>
      </c>
      <c r="AH10" s="39" t="s">
        <v>22</v>
      </c>
      <c r="AI10" s="40" t="s">
        <v>23</v>
      </c>
      <c r="AJ10" s="40" t="s">
        <v>24</v>
      </c>
      <c r="AK10" s="39" t="s">
        <v>25</v>
      </c>
      <c r="AL10" s="40" t="s">
        <v>26</v>
      </c>
      <c r="AM10" s="40" t="s">
        <v>27</v>
      </c>
      <c r="AN10" s="40" t="s">
        <v>28</v>
      </c>
      <c r="AO10" s="39" t="s">
        <v>29</v>
      </c>
      <c r="AP10" s="40" t="s">
        <v>30</v>
      </c>
      <c r="AQ10" s="41" t="s">
        <v>31</v>
      </c>
      <c r="AR10" s="42" t="s">
        <v>76</v>
      </c>
      <c r="AT10" s="43" t="s">
        <v>32</v>
      </c>
    </row>
    <row r="11" spans="1:46" ht="71.25" x14ac:dyDescent="0.25">
      <c r="A11" s="54">
        <v>1</v>
      </c>
      <c r="B11" s="52" t="s">
        <v>60</v>
      </c>
      <c r="C11" s="53" t="str">
        <f>+VLOOKUP($B11,Listas!$A$12:$B$18,2,FALSE)</f>
        <v>Políticas de buen gobierno definidas e implementadas</v>
      </c>
      <c r="D11" s="56" t="s">
        <v>77</v>
      </c>
      <c r="E11" s="7">
        <v>1</v>
      </c>
      <c r="F11" s="60"/>
      <c r="G11" s="7">
        <v>1</v>
      </c>
      <c r="H11" s="16" t="s">
        <v>79</v>
      </c>
      <c r="I11" s="20">
        <v>43102</v>
      </c>
      <c r="J11" s="20">
        <v>43131</v>
      </c>
      <c r="K11" s="58">
        <v>0</v>
      </c>
      <c r="L11" s="59"/>
      <c r="M11" s="44" t="s">
        <v>78</v>
      </c>
      <c r="N11" s="7" t="s">
        <v>33</v>
      </c>
      <c r="O11" s="45" t="s">
        <v>34</v>
      </c>
      <c r="P11" s="67">
        <v>1</v>
      </c>
      <c r="Q11" s="68"/>
      <c r="R11" s="68"/>
      <c r="S11" s="68"/>
      <c r="T11" s="68"/>
      <c r="U11" s="68"/>
      <c r="V11" s="68"/>
      <c r="W11" s="68"/>
      <c r="X11" s="68"/>
      <c r="Y11" s="68"/>
      <c r="Z11" s="68"/>
      <c r="AA11" s="68"/>
      <c r="AB11" s="69">
        <v>1</v>
      </c>
      <c r="AC11" s="70">
        <f>SUM(P11:AA11)</f>
        <v>1</v>
      </c>
      <c r="AE11" s="73"/>
      <c r="AF11" s="74"/>
      <c r="AG11" s="74"/>
      <c r="AH11" s="74"/>
      <c r="AI11" s="74"/>
      <c r="AJ11" s="75"/>
      <c r="AK11" s="75"/>
      <c r="AL11" s="75"/>
      <c r="AM11" s="75"/>
      <c r="AN11" s="75"/>
      <c r="AO11" s="75"/>
      <c r="AP11" s="75"/>
      <c r="AQ11" s="76"/>
      <c r="AR11" s="76">
        <f>SUM(AE11:AP11)</f>
        <v>0</v>
      </c>
      <c r="AT11" s="29"/>
    </row>
    <row r="12" spans="1:46" ht="30" x14ac:dyDescent="0.25">
      <c r="A12" s="107">
        <v>2</v>
      </c>
      <c r="B12" s="105" t="s">
        <v>60</v>
      </c>
      <c r="C12" s="106" t="str">
        <f>+VLOOKUP($B12,Listas!$A$12:$B$18,2,FALSE)</f>
        <v>Políticas de buen gobierno definidas e implementadas</v>
      </c>
      <c r="D12" s="104" t="s">
        <v>80</v>
      </c>
      <c r="E12" s="102">
        <v>2</v>
      </c>
      <c r="F12" s="96"/>
      <c r="G12" s="7">
        <v>1</v>
      </c>
      <c r="H12" s="16" t="s">
        <v>82</v>
      </c>
      <c r="I12" s="20">
        <v>43102</v>
      </c>
      <c r="J12" s="20">
        <v>43131</v>
      </c>
      <c r="K12" s="58">
        <v>0</v>
      </c>
      <c r="L12" s="53"/>
      <c r="M12" s="44" t="s">
        <v>78</v>
      </c>
      <c r="N12" s="102" t="s">
        <v>33</v>
      </c>
      <c r="O12" s="103" t="s">
        <v>34</v>
      </c>
      <c r="P12" s="15">
        <v>1</v>
      </c>
      <c r="Q12" s="14"/>
      <c r="R12" s="14"/>
      <c r="S12" s="14"/>
      <c r="T12" s="14"/>
      <c r="U12" s="14"/>
      <c r="V12" s="14"/>
      <c r="W12" s="14"/>
      <c r="X12" s="14"/>
      <c r="Y12" s="14"/>
      <c r="Z12" s="18"/>
      <c r="AA12" s="18"/>
      <c r="AB12" s="19">
        <v>1</v>
      </c>
      <c r="AC12" s="71">
        <f t="shared" ref="AC12:AC31" si="0">SUM(P12:AA12)</f>
        <v>1</v>
      </c>
      <c r="AE12" s="9"/>
      <c r="AF12" s="10"/>
      <c r="AG12" s="10"/>
      <c r="AH12" s="10"/>
      <c r="AI12" s="10"/>
      <c r="AJ12" s="11"/>
      <c r="AK12" s="11"/>
      <c r="AL12" s="11"/>
      <c r="AM12" s="11"/>
      <c r="AN12" s="11"/>
      <c r="AO12" s="11"/>
      <c r="AP12" s="11"/>
      <c r="AQ12" s="12"/>
      <c r="AR12" s="12">
        <f t="shared" ref="AR12:AR24" si="1">SUM(AE12:AP12)</f>
        <v>0</v>
      </c>
      <c r="AT12" s="29"/>
    </row>
    <row r="13" spans="1:46" ht="30" x14ac:dyDescent="0.25">
      <c r="A13" s="107"/>
      <c r="B13" s="105"/>
      <c r="C13" s="106"/>
      <c r="D13" s="104"/>
      <c r="E13" s="102"/>
      <c r="F13" s="98"/>
      <c r="G13" s="7">
        <v>2</v>
      </c>
      <c r="H13" s="16" t="s">
        <v>81</v>
      </c>
      <c r="I13" s="20">
        <v>43281</v>
      </c>
      <c r="J13" s="20">
        <v>43465</v>
      </c>
      <c r="K13" s="58">
        <v>0</v>
      </c>
      <c r="L13" s="53"/>
      <c r="M13" s="44" t="s">
        <v>78</v>
      </c>
      <c r="N13" s="102"/>
      <c r="O13" s="103"/>
      <c r="P13" s="13"/>
      <c r="Q13" s="14"/>
      <c r="R13" s="14"/>
      <c r="S13" s="14"/>
      <c r="T13" s="14">
        <v>1</v>
      </c>
      <c r="U13" s="14">
        <v>1</v>
      </c>
      <c r="V13" s="14"/>
      <c r="W13" s="14"/>
      <c r="X13" s="14">
        <v>1</v>
      </c>
      <c r="Y13" s="14"/>
      <c r="Z13" s="18"/>
      <c r="AA13" s="18">
        <v>1</v>
      </c>
      <c r="AB13" s="19">
        <v>1</v>
      </c>
      <c r="AC13" s="71">
        <f t="shared" si="0"/>
        <v>4</v>
      </c>
      <c r="AE13" s="9"/>
      <c r="AF13" s="10"/>
      <c r="AG13" s="10"/>
      <c r="AH13" s="10"/>
      <c r="AI13" s="10"/>
      <c r="AJ13" s="11"/>
      <c r="AK13" s="11"/>
      <c r="AL13" s="11"/>
      <c r="AM13" s="11"/>
      <c r="AN13" s="11"/>
      <c r="AO13" s="11"/>
      <c r="AP13" s="11"/>
      <c r="AQ13" s="12"/>
      <c r="AR13" s="12">
        <f t="shared" si="1"/>
        <v>0</v>
      </c>
      <c r="AT13" s="29"/>
    </row>
    <row r="14" spans="1:46" ht="30" x14ac:dyDescent="0.25">
      <c r="A14" s="107">
        <v>3</v>
      </c>
      <c r="B14" s="105" t="s">
        <v>60</v>
      </c>
      <c r="C14" s="106" t="str">
        <f>+VLOOKUP($B14,Listas!$A$12:$B$18,2,FALSE)</f>
        <v>Políticas de buen gobierno definidas e implementadas</v>
      </c>
      <c r="D14" s="104" t="s">
        <v>83</v>
      </c>
      <c r="E14" s="109">
        <v>1</v>
      </c>
      <c r="F14" s="96"/>
      <c r="G14" s="7">
        <v>1</v>
      </c>
      <c r="H14" s="16" t="s">
        <v>84</v>
      </c>
      <c r="I14" s="20">
        <v>43102</v>
      </c>
      <c r="J14" s="20">
        <v>43465</v>
      </c>
      <c r="K14" s="58">
        <v>0</v>
      </c>
      <c r="L14" s="53"/>
      <c r="M14" s="44" t="s">
        <v>85</v>
      </c>
      <c r="N14" s="102" t="s">
        <v>33</v>
      </c>
      <c r="O14" s="103" t="s">
        <v>34</v>
      </c>
      <c r="P14" s="13">
        <v>4</v>
      </c>
      <c r="Q14" s="14"/>
      <c r="R14" s="14"/>
      <c r="S14" s="14">
        <v>4</v>
      </c>
      <c r="T14" s="14">
        <v>0</v>
      </c>
      <c r="U14" s="14"/>
      <c r="V14" s="14"/>
      <c r="W14" s="14"/>
      <c r="X14" s="14">
        <v>3</v>
      </c>
      <c r="Y14" s="14">
        <v>1</v>
      </c>
      <c r="Z14" s="14">
        <v>1</v>
      </c>
      <c r="AA14" s="18">
        <v>1</v>
      </c>
      <c r="AB14" s="19">
        <v>1</v>
      </c>
      <c r="AC14" s="71">
        <f t="shared" si="0"/>
        <v>14</v>
      </c>
      <c r="AE14" s="9"/>
      <c r="AF14" s="10"/>
      <c r="AG14" s="10"/>
      <c r="AH14" s="10"/>
      <c r="AI14" s="10"/>
      <c r="AJ14" s="11"/>
      <c r="AK14" s="11"/>
      <c r="AL14" s="11"/>
      <c r="AM14" s="11"/>
      <c r="AN14" s="11"/>
      <c r="AO14" s="11"/>
      <c r="AP14" s="11"/>
      <c r="AQ14" s="12"/>
      <c r="AR14" s="12">
        <f t="shared" si="1"/>
        <v>0</v>
      </c>
      <c r="AT14" s="29"/>
    </row>
    <row r="15" spans="1:46" ht="30" x14ac:dyDescent="0.25">
      <c r="A15" s="107"/>
      <c r="B15" s="105"/>
      <c r="C15" s="106"/>
      <c r="D15" s="104"/>
      <c r="E15" s="102"/>
      <c r="F15" s="97"/>
      <c r="G15" s="7">
        <v>2</v>
      </c>
      <c r="H15" s="16" t="s">
        <v>86</v>
      </c>
      <c r="I15" s="20">
        <v>43102</v>
      </c>
      <c r="J15" s="20">
        <v>43465</v>
      </c>
      <c r="K15" s="58">
        <v>0</v>
      </c>
      <c r="L15" s="53"/>
      <c r="M15" s="44" t="s">
        <v>85</v>
      </c>
      <c r="N15" s="102"/>
      <c r="O15" s="103"/>
      <c r="P15" s="13">
        <v>3</v>
      </c>
      <c r="Q15" s="14"/>
      <c r="R15" s="14"/>
      <c r="S15" s="14"/>
      <c r="T15" s="14"/>
      <c r="U15" s="14">
        <v>0</v>
      </c>
      <c r="V15" s="14">
        <v>0</v>
      </c>
      <c r="W15" s="14">
        <v>0</v>
      </c>
      <c r="X15" s="14">
        <v>0</v>
      </c>
      <c r="Y15" s="14">
        <v>0</v>
      </c>
      <c r="Z15" s="14">
        <v>0</v>
      </c>
      <c r="AA15" s="18">
        <v>0</v>
      </c>
      <c r="AB15" s="19">
        <v>1</v>
      </c>
      <c r="AC15" s="71">
        <f t="shared" si="0"/>
        <v>3</v>
      </c>
      <c r="AE15" s="9"/>
      <c r="AF15" s="10"/>
      <c r="AG15" s="10"/>
      <c r="AH15" s="10"/>
      <c r="AI15" s="10"/>
      <c r="AJ15" s="11"/>
      <c r="AK15" s="11"/>
      <c r="AL15" s="11"/>
      <c r="AM15" s="11"/>
      <c r="AN15" s="11"/>
      <c r="AO15" s="11"/>
      <c r="AP15" s="11"/>
      <c r="AQ15" s="12"/>
      <c r="AR15" s="12">
        <f t="shared" si="1"/>
        <v>0</v>
      </c>
      <c r="AT15" s="29"/>
    </row>
    <row r="16" spans="1:46" ht="30" x14ac:dyDescent="0.25">
      <c r="A16" s="107"/>
      <c r="B16" s="105"/>
      <c r="C16" s="106"/>
      <c r="D16" s="104"/>
      <c r="E16" s="102"/>
      <c r="F16" s="98"/>
      <c r="G16" s="7">
        <v>3</v>
      </c>
      <c r="H16" s="16" t="s">
        <v>87</v>
      </c>
      <c r="I16" s="20">
        <v>43102</v>
      </c>
      <c r="J16" s="20">
        <v>43465</v>
      </c>
      <c r="K16" s="58">
        <v>0</v>
      </c>
      <c r="L16" s="53"/>
      <c r="M16" s="44" t="s">
        <v>88</v>
      </c>
      <c r="N16" s="102"/>
      <c r="O16" s="103"/>
      <c r="P16" s="13">
        <v>1</v>
      </c>
      <c r="Q16" s="14">
        <v>1</v>
      </c>
      <c r="R16" s="14">
        <v>1</v>
      </c>
      <c r="S16" s="14">
        <v>1</v>
      </c>
      <c r="T16" s="14">
        <v>1</v>
      </c>
      <c r="U16" s="14">
        <v>1</v>
      </c>
      <c r="V16" s="14">
        <v>1</v>
      </c>
      <c r="W16" s="14">
        <v>1</v>
      </c>
      <c r="X16" s="14">
        <v>1</v>
      </c>
      <c r="Y16" s="14">
        <v>1</v>
      </c>
      <c r="Z16" s="14">
        <v>1</v>
      </c>
      <c r="AA16" s="18">
        <v>1</v>
      </c>
      <c r="AB16" s="19">
        <v>1</v>
      </c>
      <c r="AC16" s="71">
        <f t="shared" si="0"/>
        <v>12</v>
      </c>
      <c r="AE16" s="9"/>
      <c r="AF16" s="10"/>
      <c r="AG16" s="10"/>
      <c r="AH16" s="10"/>
      <c r="AI16" s="10"/>
      <c r="AJ16" s="11"/>
      <c r="AK16" s="11"/>
      <c r="AL16" s="11"/>
      <c r="AM16" s="11"/>
      <c r="AN16" s="11"/>
      <c r="AO16" s="11"/>
      <c r="AP16" s="11"/>
      <c r="AQ16" s="12"/>
      <c r="AR16" s="12">
        <f t="shared" si="1"/>
        <v>0</v>
      </c>
      <c r="AT16" s="29"/>
    </row>
    <row r="17" spans="1:46" ht="45" x14ac:dyDescent="0.25">
      <c r="A17" s="107">
        <v>4</v>
      </c>
      <c r="B17" s="105" t="s">
        <v>60</v>
      </c>
      <c r="C17" s="106" t="str">
        <f>+VLOOKUP($B17,Listas!$A$12:$B$18,2,FALSE)</f>
        <v>Políticas de buen gobierno definidas e implementadas</v>
      </c>
      <c r="D17" s="104" t="s">
        <v>99</v>
      </c>
      <c r="E17" s="102">
        <v>1</v>
      </c>
      <c r="F17" s="96"/>
      <c r="G17" s="7">
        <v>1</v>
      </c>
      <c r="H17" s="16" t="s">
        <v>89</v>
      </c>
      <c r="I17" s="20">
        <v>43143</v>
      </c>
      <c r="J17" s="20">
        <v>43182</v>
      </c>
      <c r="K17" s="58">
        <v>0</v>
      </c>
      <c r="L17" s="53"/>
      <c r="M17" s="44" t="s">
        <v>104</v>
      </c>
      <c r="N17" s="102" t="s">
        <v>33</v>
      </c>
      <c r="O17" s="103" t="s">
        <v>34</v>
      </c>
      <c r="P17" s="86"/>
      <c r="Q17" s="83">
        <v>1</v>
      </c>
      <c r="R17" s="83">
        <v>1</v>
      </c>
      <c r="S17" s="14"/>
      <c r="T17" s="14"/>
      <c r="U17" s="14"/>
      <c r="V17" s="14"/>
      <c r="W17" s="14"/>
      <c r="X17" s="14"/>
      <c r="Y17" s="14"/>
      <c r="Z17" s="14"/>
      <c r="AA17" s="14"/>
      <c r="AB17" s="19">
        <v>1</v>
      </c>
      <c r="AC17" s="71">
        <f t="shared" si="0"/>
        <v>2</v>
      </c>
      <c r="AE17" s="9"/>
      <c r="AF17" s="10"/>
      <c r="AG17" s="10"/>
      <c r="AH17" s="10"/>
      <c r="AI17" s="10"/>
      <c r="AJ17" s="11"/>
      <c r="AK17" s="11"/>
      <c r="AL17" s="11"/>
      <c r="AM17" s="11"/>
      <c r="AN17" s="11"/>
      <c r="AO17" s="11"/>
      <c r="AP17" s="11"/>
      <c r="AQ17" s="12"/>
      <c r="AR17" s="12">
        <f t="shared" si="1"/>
        <v>0</v>
      </c>
      <c r="AT17" s="29"/>
    </row>
    <row r="18" spans="1:46" ht="30" x14ac:dyDescent="0.25">
      <c r="A18" s="107"/>
      <c r="B18" s="105"/>
      <c r="C18" s="106"/>
      <c r="D18" s="104"/>
      <c r="E18" s="102"/>
      <c r="F18" s="97"/>
      <c r="G18" s="7">
        <v>2</v>
      </c>
      <c r="H18" s="16" t="s">
        <v>90</v>
      </c>
      <c r="I18" s="20">
        <v>43171</v>
      </c>
      <c r="J18" s="20">
        <v>43172</v>
      </c>
      <c r="K18" s="58">
        <v>0</v>
      </c>
      <c r="L18" s="53"/>
      <c r="M18" s="44" t="s">
        <v>104</v>
      </c>
      <c r="N18" s="102"/>
      <c r="O18" s="103"/>
      <c r="P18" s="15"/>
      <c r="Q18" s="14"/>
      <c r="R18" s="83">
        <v>1</v>
      </c>
      <c r="S18" s="14"/>
      <c r="T18" s="14"/>
      <c r="U18" s="14"/>
      <c r="V18" s="14"/>
      <c r="W18" s="14"/>
      <c r="X18" s="14"/>
      <c r="Y18" s="14"/>
      <c r="Z18" s="14"/>
      <c r="AA18" s="14"/>
      <c r="AB18" s="19">
        <v>1</v>
      </c>
      <c r="AC18" s="71">
        <f t="shared" si="0"/>
        <v>1</v>
      </c>
      <c r="AE18" s="9"/>
      <c r="AF18" s="10"/>
      <c r="AG18" s="10"/>
      <c r="AH18" s="10"/>
      <c r="AI18" s="10"/>
      <c r="AJ18" s="11"/>
      <c r="AK18" s="11"/>
      <c r="AL18" s="11"/>
      <c r="AM18" s="11"/>
      <c r="AN18" s="11"/>
      <c r="AO18" s="11"/>
      <c r="AP18" s="11"/>
      <c r="AQ18" s="12"/>
      <c r="AR18" s="12">
        <f t="shared" si="1"/>
        <v>0</v>
      </c>
      <c r="AT18" s="29"/>
    </row>
    <row r="19" spans="1:46" ht="45" x14ac:dyDescent="0.25">
      <c r="A19" s="107"/>
      <c r="B19" s="105"/>
      <c r="C19" s="106"/>
      <c r="D19" s="104"/>
      <c r="E19" s="102"/>
      <c r="F19" s="97"/>
      <c r="G19" s="7">
        <v>3</v>
      </c>
      <c r="H19" s="16" t="s">
        <v>89</v>
      </c>
      <c r="I19" s="20">
        <v>43172</v>
      </c>
      <c r="J19" s="20">
        <v>43179</v>
      </c>
      <c r="K19" s="58">
        <v>0</v>
      </c>
      <c r="L19" s="53"/>
      <c r="M19" s="44" t="s">
        <v>104</v>
      </c>
      <c r="N19" s="102"/>
      <c r="O19" s="103"/>
      <c r="P19" s="15"/>
      <c r="Q19" s="14"/>
      <c r="R19" s="83">
        <v>1</v>
      </c>
      <c r="S19" s="14"/>
      <c r="T19" s="14"/>
      <c r="U19" s="14"/>
      <c r="V19" s="14"/>
      <c r="W19" s="14"/>
      <c r="X19" s="14"/>
      <c r="Y19" s="14"/>
      <c r="Z19" s="14"/>
      <c r="AA19" s="14"/>
      <c r="AB19" s="19">
        <v>1</v>
      </c>
      <c r="AC19" s="71">
        <f t="shared" si="0"/>
        <v>1</v>
      </c>
      <c r="AE19" s="9"/>
      <c r="AF19" s="10"/>
      <c r="AG19" s="10"/>
      <c r="AH19" s="10"/>
      <c r="AI19" s="10"/>
      <c r="AJ19" s="11"/>
      <c r="AK19" s="11"/>
      <c r="AL19" s="11"/>
      <c r="AM19" s="11"/>
      <c r="AN19" s="11"/>
      <c r="AO19" s="11"/>
      <c r="AP19" s="11"/>
      <c r="AQ19" s="12"/>
      <c r="AR19" s="12">
        <f t="shared" si="1"/>
        <v>0</v>
      </c>
      <c r="AT19" s="29"/>
    </row>
    <row r="20" spans="1:46" ht="45" x14ac:dyDescent="0.25">
      <c r="A20" s="107"/>
      <c r="B20" s="105"/>
      <c r="C20" s="106"/>
      <c r="D20" s="104"/>
      <c r="E20" s="102"/>
      <c r="F20" s="97"/>
      <c r="G20" s="7">
        <v>4</v>
      </c>
      <c r="H20" s="21" t="s">
        <v>91</v>
      </c>
      <c r="I20" s="20">
        <v>43182</v>
      </c>
      <c r="J20" s="20">
        <v>43187</v>
      </c>
      <c r="K20" s="58">
        <v>0</v>
      </c>
      <c r="L20" s="53"/>
      <c r="M20" s="44" t="s">
        <v>104</v>
      </c>
      <c r="N20" s="102"/>
      <c r="O20" s="103"/>
      <c r="P20" s="15"/>
      <c r="Q20" s="14"/>
      <c r="R20" s="83">
        <v>1</v>
      </c>
      <c r="S20" s="14"/>
      <c r="T20" s="14"/>
      <c r="U20" s="14"/>
      <c r="V20" s="14"/>
      <c r="W20" s="14"/>
      <c r="X20" s="14"/>
      <c r="Y20" s="14"/>
      <c r="Z20" s="14"/>
      <c r="AA20" s="14"/>
      <c r="AB20" s="19">
        <v>1</v>
      </c>
      <c r="AC20" s="71">
        <f t="shared" si="0"/>
        <v>1</v>
      </c>
      <c r="AE20" s="9"/>
      <c r="AF20" s="10"/>
      <c r="AG20" s="10"/>
      <c r="AH20" s="10"/>
      <c r="AI20" s="10"/>
      <c r="AJ20" s="11"/>
      <c r="AK20" s="11"/>
      <c r="AL20" s="11"/>
      <c r="AM20" s="11"/>
      <c r="AN20" s="11"/>
      <c r="AO20" s="11"/>
      <c r="AP20" s="11"/>
      <c r="AQ20" s="12"/>
      <c r="AR20" s="12"/>
      <c r="AT20" s="29"/>
    </row>
    <row r="21" spans="1:46" ht="30" x14ac:dyDescent="0.25">
      <c r="A21" s="107"/>
      <c r="B21" s="105"/>
      <c r="C21" s="106"/>
      <c r="D21" s="104"/>
      <c r="E21" s="102"/>
      <c r="F21" s="98"/>
      <c r="G21" s="7">
        <v>5</v>
      </c>
      <c r="H21" s="16" t="s">
        <v>92</v>
      </c>
      <c r="I21" s="20">
        <v>43181</v>
      </c>
      <c r="J21" s="20">
        <v>43187</v>
      </c>
      <c r="K21" s="58">
        <v>0</v>
      </c>
      <c r="L21" s="53"/>
      <c r="M21" s="44" t="s">
        <v>104</v>
      </c>
      <c r="N21" s="102"/>
      <c r="O21" s="103"/>
      <c r="P21" s="15"/>
      <c r="Q21" s="14"/>
      <c r="R21" s="83">
        <v>1</v>
      </c>
      <c r="S21" s="14"/>
      <c r="T21" s="14"/>
      <c r="U21" s="14"/>
      <c r="V21" s="14"/>
      <c r="W21" s="14"/>
      <c r="X21" s="14"/>
      <c r="Y21" s="14"/>
      <c r="Z21" s="14"/>
      <c r="AA21" s="14"/>
      <c r="AB21" s="19">
        <v>1</v>
      </c>
      <c r="AC21" s="71">
        <f t="shared" si="0"/>
        <v>1</v>
      </c>
      <c r="AE21" s="9"/>
      <c r="AF21" s="10"/>
      <c r="AG21" s="10"/>
      <c r="AH21" s="10"/>
      <c r="AI21" s="10"/>
      <c r="AJ21" s="11"/>
      <c r="AK21" s="11"/>
      <c r="AL21" s="11"/>
      <c r="AM21" s="11"/>
      <c r="AN21" s="11"/>
      <c r="AO21" s="11"/>
      <c r="AP21" s="11"/>
      <c r="AQ21" s="12"/>
      <c r="AR21" s="12"/>
      <c r="AT21" s="29"/>
    </row>
    <row r="22" spans="1:46" ht="45" x14ac:dyDescent="0.25">
      <c r="A22" s="107">
        <v>5</v>
      </c>
      <c r="B22" s="105" t="s">
        <v>60</v>
      </c>
      <c r="C22" s="106" t="str">
        <f>+VLOOKUP($B22,Listas!$A$12:$B$18,2,FALSE)</f>
        <v>Políticas de buen gobierno definidas e implementadas</v>
      </c>
      <c r="D22" s="104" t="s">
        <v>95</v>
      </c>
      <c r="E22" s="102">
        <v>1</v>
      </c>
      <c r="F22" s="96"/>
      <c r="G22" s="7">
        <v>1</v>
      </c>
      <c r="H22" s="16" t="s">
        <v>124</v>
      </c>
      <c r="I22" s="20">
        <v>43419</v>
      </c>
      <c r="J22" s="20">
        <v>43475</v>
      </c>
      <c r="K22" s="58">
        <v>0</v>
      </c>
      <c r="L22" s="53"/>
      <c r="M22" s="44" t="s">
        <v>104</v>
      </c>
      <c r="N22" s="102" t="s">
        <v>33</v>
      </c>
      <c r="O22" s="103" t="s">
        <v>34</v>
      </c>
      <c r="P22" s="13"/>
      <c r="Q22" s="14"/>
      <c r="R22" s="14"/>
      <c r="S22" s="14"/>
      <c r="T22" s="14"/>
      <c r="U22" s="14"/>
      <c r="V22" s="14"/>
      <c r="W22" s="14"/>
      <c r="X22" s="14"/>
      <c r="Y22" s="14"/>
      <c r="Z22" s="14"/>
      <c r="AA22" s="90">
        <v>1</v>
      </c>
      <c r="AB22" s="19"/>
      <c r="AC22" s="71">
        <f t="shared" si="0"/>
        <v>1</v>
      </c>
      <c r="AE22" s="9"/>
      <c r="AF22" s="10"/>
      <c r="AG22" s="10"/>
      <c r="AH22" s="10"/>
      <c r="AI22" s="10"/>
      <c r="AJ22" s="11"/>
      <c r="AK22" s="11"/>
      <c r="AL22" s="11"/>
      <c r="AM22" s="11"/>
      <c r="AN22" s="11"/>
      <c r="AO22" s="11"/>
      <c r="AP22" s="11"/>
      <c r="AQ22" s="12"/>
      <c r="AR22" s="12">
        <f t="shared" si="1"/>
        <v>0</v>
      </c>
      <c r="AT22" s="29"/>
    </row>
    <row r="23" spans="1:46" ht="45" x14ac:dyDescent="0.25">
      <c r="A23" s="107"/>
      <c r="B23" s="105"/>
      <c r="C23" s="106"/>
      <c r="D23" s="104"/>
      <c r="E23" s="102"/>
      <c r="F23" s="97"/>
      <c r="G23" s="7">
        <v>2</v>
      </c>
      <c r="H23" s="16" t="s">
        <v>93</v>
      </c>
      <c r="I23" s="20">
        <v>43476</v>
      </c>
      <c r="J23" s="20">
        <v>43481</v>
      </c>
      <c r="K23" s="58">
        <v>0</v>
      </c>
      <c r="L23" s="53"/>
      <c r="M23" s="44" t="s">
        <v>104</v>
      </c>
      <c r="N23" s="102"/>
      <c r="O23" s="103"/>
      <c r="P23" s="13"/>
      <c r="Q23" s="14"/>
      <c r="R23" s="14"/>
      <c r="S23" s="14"/>
      <c r="T23" s="14"/>
      <c r="U23" s="14"/>
      <c r="V23" s="14"/>
      <c r="W23" s="14"/>
      <c r="X23" s="14"/>
      <c r="Y23" s="14"/>
      <c r="Z23" s="14"/>
      <c r="AA23" s="14"/>
      <c r="AB23" s="19"/>
      <c r="AC23" s="71">
        <f t="shared" si="0"/>
        <v>0</v>
      </c>
      <c r="AE23" s="9"/>
      <c r="AF23" s="10"/>
      <c r="AG23" s="10"/>
      <c r="AH23" s="10"/>
      <c r="AI23" s="10"/>
      <c r="AJ23" s="11"/>
      <c r="AK23" s="11"/>
      <c r="AL23" s="11"/>
      <c r="AM23" s="11"/>
      <c r="AN23" s="11"/>
      <c r="AO23" s="11"/>
      <c r="AP23" s="11"/>
      <c r="AQ23" s="12"/>
      <c r="AR23" s="12">
        <f t="shared" si="1"/>
        <v>0</v>
      </c>
      <c r="AT23" s="29"/>
    </row>
    <row r="24" spans="1:46" ht="30" x14ac:dyDescent="0.25">
      <c r="A24" s="107"/>
      <c r="B24" s="105"/>
      <c r="C24" s="106"/>
      <c r="D24" s="104"/>
      <c r="E24" s="102"/>
      <c r="F24" s="98"/>
      <c r="G24" s="7">
        <v>3</v>
      </c>
      <c r="H24" s="16" t="s">
        <v>94</v>
      </c>
      <c r="I24" s="20">
        <v>43494</v>
      </c>
      <c r="J24" s="20">
        <v>43496</v>
      </c>
      <c r="K24" s="58">
        <v>0</v>
      </c>
      <c r="L24" s="53"/>
      <c r="M24" s="44" t="s">
        <v>105</v>
      </c>
      <c r="N24" s="102"/>
      <c r="O24" s="103"/>
      <c r="P24" s="13"/>
      <c r="Q24" s="14"/>
      <c r="R24" s="14"/>
      <c r="S24" s="14"/>
      <c r="T24" s="14"/>
      <c r="U24" s="14"/>
      <c r="V24" s="14"/>
      <c r="W24" s="14"/>
      <c r="X24" s="14"/>
      <c r="Y24" s="14"/>
      <c r="Z24" s="14"/>
      <c r="AA24" s="14"/>
      <c r="AB24" s="19"/>
      <c r="AC24" s="71">
        <f t="shared" si="0"/>
        <v>0</v>
      </c>
      <c r="AE24" s="9"/>
      <c r="AF24" s="10"/>
      <c r="AG24" s="10"/>
      <c r="AH24" s="10"/>
      <c r="AI24" s="10"/>
      <c r="AJ24" s="11"/>
      <c r="AK24" s="11"/>
      <c r="AL24" s="11"/>
      <c r="AM24" s="11"/>
      <c r="AN24" s="11"/>
      <c r="AO24" s="11"/>
      <c r="AP24" s="11"/>
      <c r="AQ24" s="12"/>
      <c r="AR24" s="12">
        <f t="shared" si="1"/>
        <v>0</v>
      </c>
      <c r="AT24" s="29"/>
    </row>
    <row r="25" spans="1:46" ht="45" x14ac:dyDescent="0.25">
      <c r="A25" s="107">
        <v>6</v>
      </c>
      <c r="B25" s="105" t="s">
        <v>60</v>
      </c>
      <c r="C25" s="106" t="str">
        <f>+VLOOKUP($B25,Listas!$A$12:$B$18,2,FALSE)</f>
        <v>Políticas de buen gobierno definidas e implementadas</v>
      </c>
      <c r="D25" s="104" t="s">
        <v>96</v>
      </c>
      <c r="E25" s="102">
        <v>1</v>
      </c>
      <c r="F25" s="96"/>
      <c r="G25" s="7">
        <v>1</v>
      </c>
      <c r="H25" s="16" t="s">
        <v>98</v>
      </c>
      <c r="I25" s="20">
        <v>43101</v>
      </c>
      <c r="J25" s="20">
        <v>43220</v>
      </c>
      <c r="K25" s="58">
        <v>0</v>
      </c>
      <c r="L25" s="53"/>
      <c r="M25" s="44" t="s">
        <v>104</v>
      </c>
      <c r="N25" s="102" t="s">
        <v>35</v>
      </c>
      <c r="O25" s="103" t="s">
        <v>34</v>
      </c>
      <c r="P25" s="13"/>
      <c r="Q25" s="14"/>
      <c r="R25" s="83">
        <v>1</v>
      </c>
      <c r="S25" s="14"/>
      <c r="T25" s="14">
        <v>1</v>
      </c>
      <c r="U25" s="14"/>
      <c r="V25" s="14"/>
      <c r="W25" s="14"/>
      <c r="X25" s="14"/>
      <c r="Y25" s="14"/>
      <c r="Z25" s="14"/>
      <c r="AA25" s="14"/>
      <c r="AB25" s="19">
        <v>1</v>
      </c>
      <c r="AC25" s="71">
        <f t="shared" si="0"/>
        <v>2</v>
      </c>
      <c r="AE25" s="9"/>
      <c r="AF25" s="10"/>
      <c r="AG25" s="10"/>
      <c r="AH25" s="10"/>
      <c r="AI25" s="10"/>
      <c r="AJ25" s="11"/>
      <c r="AK25" s="11"/>
      <c r="AL25" s="11"/>
      <c r="AM25" s="11"/>
      <c r="AN25" s="11"/>
      <c r="AO25" s="11"/>
      <c r="AP25" s="11"/>
      <c r="AQ25" s="12"/>
      <c r="AR25" s="12"/>
      <c r="AT25" s="29"/>
    </row>
    <row r="26" spans="1:46" ht="45" x14ac:dyDescent="0.25">
      <c r="A26" s="107"/>
      <c r="B26" s="105"/>
      <c r="C26" s="106"/>
      <c r="D26" s="104"/>
      <c r="E26" s="102"/>
      <c r="F26" s="97"/>
      <c r="G26" s="7">
        <v>2</v>
      </c>
      <c r="H26" s="16" t="s">
        <v>93</v>
      </c>
      <c r="I26" s="20">
        <v>43221</v>
      </c>
      <c r="J26" s="20">
        <v>43235</v>
      </c>
      <c r="K26" s="58">
        <v>0</v>
      </c>
      <c r="L26" s="53"/>
      <c r="M26" s="44" t="s">
        <v>104</v>
      </c>
      <c r="N26" s="102"/>
      <c r="O26" s="103"/>
      <c r="P26" s="13"/>
      <c r="Q26" s="14"/>
      <c r="R26" s="14"/>
      <c r="S26" s="14"/>
      <c r="T26" s="14">
        <v>1</v>
      </c>
      <c r="U26" s="14"/>
      <c r="V26" s="14"/>
      <c r="W26" s="14"/>
      <c r="X26" s="14"/>
      <c r="Y26" s="14"/>
      <c r="Z26" s="14"/>
      <c r="AA26" s="14"/>
      <c r="AB26" s="19">
        <v>1</v>
      </c>
      <c r="AC26" s="71">
        <f t="shared" si="0"/>
        <v>1</v>
      </c>
      <c r="AE26" s="9"/>
      <c r="AF26" s="10"/>
      <c r="AG26" s="10"/>
      <c r="AH26" s="10"/>
      <c r="AI26" s="10"/>
      <c r="AJ26" s="11"/>
      <c r="AK26" s="11"/>
      <c r="AL26" s="11"/>
      <c r="AM26" s="11"/>
      <c r="AN26" s="11"/>
      <c r="AO26" s="11"/>
      <c r="AP26" s="11"/>
      <c r="AQ26" s="12"/>
      <c r="AR26" s="12"/>
      <c r="AT26" s="29"/>
    </row>
    <row r="27" spans="1:46" ht="60" x14ac:dyDescent="0.25">
      <c r="A27" s="107"/>
      <c r="B27" s="105"/>
      <c r="C27" s="106"/>
      <c r="D27" s="104"/>
      <c r="E27" s="102"/>
      <c r="F27" s="98"/>
      <c r="G27" s="7">
        <v>3</v>
      </c>
      <c r="H27" s="16" t="s">
        <v>102</v>
      </c>
      <c r="I27" s="20">
        <v>43235</v>
      </c>
      <c r="J27" s="20">
        <v>43240</v>
      </c>
      <c r="K27" s="58">
        <v>0</v>
      </c>
      <c r="L27" s="53"/>
      <c r="M27" s="44" t="s">
        <v>104</v>
      </c>
      <c r="N27" s="102"/>
      <c r="O27" s="103"/>
      <c r="P27" s="13"/>
      <c r="Q27" s="14"/>
      <c r="R27" s="14"/>
      <c r="S27" s="14"/>
      <c r="T27" s="14">
        <v>1</v>
      </c>
      <c r="U27" s="14"/>
      <c r="V27" s="14"/>
      <c r="W27" s="14"/>
      <c r="X27" s="14"/>
      <c r="Y27" s="14"/>
      <c r="Z27" s="14"/>
      <c r="AA27" s="14"/>
      <c r="AB27" s="19">
        <v>1</v>
      </c>
      <c r="AC27" s="71">
        <f t="shared" si="0"/>
        <v>1</v>
      </c>
      <c r="AE27" s="9"/>
      <c r="AF27" s="10"/>
      <c r="AG27" s="10"/>
      <c r="AH27" s="10"/>
      <c r="AI27" s="10"/>
      <c r="AJ27" s="11"/>
      <c r="AK27" s="11"/>
      <c r="AL27" s="11"/>
      <c r="AM27" s="11"/>
      <c r="AN27" s="11"/>
      <c r="AO27" s="11"/>
      <c r="AP27" s="11"/>
      <c r="AQ27" s="12"/>
      <c r="AR27" s="12"/>
      <c r="AT27" s="29"/>
    </row>
    <row r="28" spans="1:46" ht="45" x14ac:dyDescent="0.25">
      <c r="A28" s="107">
        <v>7</v>
      </c>
      <c r="B28" s="105" t="s">
        <v>60</v>
      </c>
      <c r="C28" s="106" t="str">
        <f>+VLOOKUP($B28,Listas!$A$12:$B$18,2,FALSE)</f>
        <v>Políticas de buen gobierno definidas e implementadas</v>
      </c>
      <c r="D28" s="104" t="s">
        <v>97</v>
      </c>
      <c r="E28" s="102">
        <v>1</v>
      </c>
      <c r="F28" s="96"/>
      <c r="G28" s="7">
        <v>1</v>
      </c>
      <c r="H28" s="16" t="s">
        <v>98</v>
      </c>
      <c r="I28" s="20">
        <v>43221</v>
      </c>
      <c r="J28" s="20">
        <v>43281</v>
      </c>
      <c r="K28" s="58">
        <v>0</v>
      </c>
      <c r="L28" s="53"/>
      <c r="M28" s="44" t="s">
        <v>104</v>
      </c>
      <c r="N28" s="102" t="s">
        <v>35</v>
      </c>
      <c r="O28" s="103" t="s">
        <v>34</v>
      </c>
      <c r="P28" s="13"/>
      <c r="Q28" s="14"/>
      <c r="R28" s="83">
        <v>1</v>
      </c>
      <c r="S28" s="14"/>
      <c r="T28" s="14">
        <v>1</v>
      </c>
      <c r="U28" s="14"/>
      <c r="V28" s="14"/>
      <c r="W28" s="14"/>
      <c r="X28" s="14"/>
      <c r="Y28" s="14"/>
      <c r="Z28" s="14"/>
      <c r="AA28" s="14"/>
      <c r="AB28" s="19">
        <v>1</v>
      </c>
      <c r="AC28" s="71">
        <f t="shared" si="0"/>
        <v>2</v>
      </c>
      <c r="AE28" s="9"/>
      <c r="AF28" s="10"/>
      <c r="AG28" s="10"/>
      <c r="AH28" s="10"/>
      <c r="AI28" s="10"/>
      <c r="AJ28" s="11"/>
      <c r="AK28" s="11"/>
      <c r="AL28" s="11"/>
      <c r="AM28" s="11"/>
      <c r="AN28" s="11"/>
      <c r="AO28" s="11"/>
      <c r="AP28" s="11"/>
      <c r="AQ28" s="12"/>
      <c r="AR28" s="12"/>
      <c r="AT28" s="29"/>
    </row>
    <row r="29" spans="1:46" ht="45" x14ac:dyDescent="0.25">
      <c r="A29" s="107"/>
      <c r="B29" s="105"/>
      <c r="C29" s="106"/>
      <c r="D29" s="104"/>
      <c r="E29" s="102"/>
      <c r="F29" s="97"/>
      <c r="G29" s="7">
        <v>2</v>
      </c>
      <c r="H29" s="16" t="s">
        <v>93</v>
      </c>
      <c r="I29" s="20">
        <v>43252</v>
      </c>
      <c r="J29" s="20">
        <v>43306</v>
      </c>
      <c r="K29" s="58">
        <v>0</v>
      </c>
      <c r="L29" s="53"/>
      <c r="M29" s="44" t="s">
        <v>104</v>
      </c>
      <c r="N29" s="102"/>
      <c r="O29" s="103"/>
      <c r="P29" s="13"/>
      <c r="Q29" s="14"/>
      <c r="R29" s="83">
        <v>1</v>
      </c>
      <c r="S29" s="14"/>
      <c r="T29" s="14">
        <v>1</v>
      </c>
      <c r="U29" s="14"/>
      <c r="V29" s="14"/>
      <c r="W29" s="14"/>
      <c r="X29" s="14"/>
      <c r="Y29" s="14"/>
      <c r="Z29" s="14"/>
      <c r="AA29" s="14"/>
      <c r="AB29" s="19">
        <v>1</v>
      </c>
      <c r="AC29" s="71">
        <f t="shared" si="0"/>
        <v>2</v>
      </c>
      <c r="AE29" s="9"/>
      <c r="AF29" s="10"/>
      <c r="AG29" s="10"/>
      <c r="AH29" s="10"/>
      <c r="AI29" s="10"/>
      <c r="AJ29" s="11"/>
      <c r="AK29" s="11"/>
      <c r="AL29" s="11"/>
      <c r="AM29" s="11"/>
      <c r="AN29" s="11"/>
      <c r="AO29" s="11"/>
      <c r="AP29" s="11"/>
      <c r="AQ29" s="12"/>
      <c r="AR29" s="12"/>
      <c r="AT29" s="29" t="s">
        <v>135</v>
      </c>
    </row>
    <row r="30" spans="1:46" ht="30" x14ac:dyDescent="0.25">
      <c r="A30" s="107"/>
      <c r="B30" s="105"/>
      <c r="C30" s="106"/>
      <c r="D30" s="104"/>
      <c r="E30" s="102"/>
      <c r="F30" s="98"/>
      <c r="G30" s="7">
        <v>3</v>
      </c>
      <c r="H30" s="16" t="s">
        <v>101</v>
      </c>
      <c r="I30" s="20">
        <v>43307</v>
      </c>
      <c r="J30" s="20">
        <v>43312</v>
      </c>
      <c r="K30" s="58">
        <v>0</v>
      </c>
      <c r="L30" s="53"/>
      <c r="M30" s="44" t="s">
        <v>104</v>
      </c>
      <c r="N30" s="102"/>
      <c r="O30" s="103"/>
      <c r="P30" s="13"/>
      <c r="Q30" s="14"/>
      <c r="R30" s="83">
        <v>1</v>
      </c>
      <c r="S30" s="14"/>
      <c r="T30" s="14"/>
      <c r="U30" s="14"/>
      <c r="V30" s="14"/>
      <c r="W30" s="14"/>
      <c r="X30" s="14"/>
      <c r="Y30" s="14"/>
      <c r="Z30" s="14"/>
      <c r="AA30" s="14"/>
      <c r="AB30" s="19">
        <v>1</v>
      </c>
      <c r="AC30" s="71">
        <f t="shared" si="0"/>
        <v>1</v>
      </c>
      <c r="AE30" s="9"/>
      <c r="AF30" s="10"/>
      <c r="AG30" s="10"/>
      <c r="AH30" s="10"/>
      <c r="AI30" s="10"/>
      <c r="AJ30" s="11"/>
      <c r="AK30" s="11"/>
      <c r="AL30" s="11"/>
      <c r="AM30" s="11"/>
      <c r="AN30" s="11"/>
      <c r="AO30" s="11"/>
      <c r="AP30" s="11"/>
      <c r="AQ30" s="12"/>
      <c r="AR30" s="12"/>
      <c r="AT30" s="29"/>
    </row>
    <row r="31" spans="1:46" ht="71.25" x14ac:dyDescent="0.25">
      <c r="A31" s="54">
        <v>8</v>
      </c>
      <c r="B31" s="52" t="s">
        <v>60</v>
      </c>
      <c r="C31" s="53" t="str">
        <f>+VLOOKUP($B31,Listas!$A$12:$B$18,2,FALSE)</f>
        <v>Políticas de buen gobierno definidas e implementadas</v>
      </c>
      <c r="D31" s="56" t="s">
        <v>100</v>
      </c>
      <c r="E31" s="89">
        <v>1</v>
      </c>
      <c r="F31" s="60"/>
      <c r="G31" s="7">
        <v>1</v>
      </c>
      <c r="H31" s="16" t="s">
        <v>103</v>
      </c>
      <c r="I31" s="20">
        <v>43101</v>
      </c>
      <c r="J31" s="20">
        <v>43465</v>
      </c>
      <c r="K31" s="58">
        <v>0</v>
      </c>
      <c r="L31" s="53"/>
      <c r="M31" s="44" t="s">
        <v>106</v>
      </c>
      <c r="N31" s="7" t="s">
        <v>35</v>
      </c>
      <c r="O31" s="45" t="s">
        <v>34</v>
      </c>
      <c r="P31" s="82">
        <v>1</v>
      </c>
      <c r="Q31" s="83">
        <v>1</v>
      </c>
      <c r="R31" s="83">
        <v>1</v>
      </c>
      <c r="S31" s="83">
        <v>1</v>
      </c>
      <c r="T31" s="83">
        <v>1</v>
      </c>
      <c r="U31" s="83">
        <v>1</v>
      </c>
      <c r="V31" s="83">
        <v>1</v>
      </c>
      <c r="W31" s="83">
        <v>1</v>
      </c>
      <c r="X31" s="83">
        <v>1</v>
      </c>
      <c r="Y31" s="83">
        <v>1</v>
      </c>
      <c r="Z31" s="83">
        <v>1</v>
      </c>
      <c r="AA31" s="83">
        <v>1</v>
      </c>
      <c r="AB31" s="19">
        <v>1</v>
      </c>
      <c r="AC31" s="71">
        <f t="shared" si="0"/>
        <v>12</v>
      </c>
      <c r="AE31" s="9"/>
      <c r="AF31" s="10"/>
      <c r="AG31" s="10"/>
      <c r="AH31" s="10"/>
      <c r="AI31" s="10"/>
      <c r="AJ31" s="11"/>
      <c r="AK31" s="11"/>
      <c r="AL31" s="11"/>
      <c r="AM31" s="11"/>
      <c r="AN31" s="11"/>
      <c r="AO31" s="11"/>
      <c r="AP31" s="11"/>
      <c r="AQ31" s="12"/>
      <c r="AR31" s="12"/>
      <c r="AT31" s="29" t="s">
        <v>137</v>
      </c>
    </row>
    <row r="32" spans="1:46" ht="63.75" x14ac:dyDescent="0.25">
      <c r="A32" s="128">
        <v>9</v>
      </c>
      <c r="B32" s="105" t="s">
        <v>60</v>
      </c>
      <c r="C32" s="106" t="str">
        <f>+VLOOKUP($B32,[1]Listas!$A$12:$B$18,2,FALSE)</f>
        <v>Políticas de buen gobierno definidas e implementadas</v>
      </c>
      <c r="D32" s="126" t="s">
        <v>107</v>
      </c>
      <c r="E32" s="127">
        <v>1</v>
      </c>
      <c r="F32" s="99"/>
      <c r="G32" s="7">
        <v>1</v>
      </c>
      <c r="H32" s="48" t="s">
        <v>108</v>
      </c>
      <c r="I32" s="61">
        <v>43136</v>
      </c>
      <c r="J32" s="61">
        <v>43175</v>
      </c>
      <c r="K32" s="58">
        <v>0</v>
      </c>
      <c r="L32" s="53"/>
      <c r="M32" s="44" t="s">
        <v>109</v>
      </c>
      <c r="N32" s="7" t="s">
        <v>39</v>
      </c>
      <c r="O32" s="45" t="s">
        <v>34</v>
      </c>
      <c r="P32" s="79">
        <v>0</v>
      </c>
      <c r="Q32" s="80">
        <v>0.5</v>
      </c>
      <c r="R32" s="80">
        <v>0.5</v>
      </c>
      <c r="S32" s="14">
        <v>0</v>
      </c>
      <c r="T32" s="14">
        <v>0</v>
      </c>
      <c r="U32" s="14">
        <v>0</v>
      </c>
      <c r="V32" s="14"/>
      <c r="W32" s="14"/>
      <c r="X32" s="14"/>
      <c r="Y32" s="14"/>
      <c r="Z32" s="14"/>
      <c r="AA32" s="14"/>
      <c r="AB32" s="19">
        <v>1</v>
      </c>
      <c r="AC32" s="78">
        <f t="shared" ref="AC32:AC38" si="2">SUM(P32:AA32)</f>
        <v>1</v>
      </c>
      <c r="AE32" s="9"/>
      <c r="AF32" s="10"/>
      <c r="AG32" s="10"/>
      <c r="AH32" s="10"/>
      <c r="AI32" s="10"/>
      <c r="AJ32" s="11"/>
      <c r="AK32" s="11"/>
      <c r="AL32" s="11"/>
      <c r="AM32" s="11"/>
      <c r="AN32" s="11"/>
      <c r="AO32" s="11"/>
      <c r="AP32" s="11"/>
      <c r="AQ32" s="12"/>
      <c r="AR32" s="12">
        <f t="shared" ref="AR32:AR38" si="3">SUM(AE32:AP32)</f>
        <v>0</v>
      </c>
      <c r="AT32" s="81" t="s">
        <v>134</v>
      </c>
    </row>
    <row r="33" spans="1:46" ht="153" x14ac:dyDescent="0.25">
      <c r="A33" s="129"/>
      <c r="B33" s="105"/>
      <c r="C33" s="106"/>
      <c r="D33" s="126"/>
      <c r="E33" s="127"/>
      <c r="F33" s="100"/>
      <c r="G33" s="7">
        <v>2</v>
      </c>
      <c r="H33" s="48" t="s">
        <v>110</v>
      </c>
      <c r="I33" s="61">
        <v>43171</v>
      </c>
      <c r="J33" s="61">
        <v>43220</v>
      </c>
      <c r="K33" s="58">
        <v>0</v>
      </c>
      <c r="L33" s="53"/>
      <c r="M33" s="46" t="s">
        <v>111</v>
      </c>
      <c r="N33" s="7" t="s">
        <v>39</v>
      </c>
      <c r="O33" s="45" t="s">
        <v>36</v>
      </c>
      <c r="P33" s="79">
        <v>0.1</v>
      </c>
      <c r="Q33" s="80">
        <v>0.2</v>
      </c>
      <c r="R33" s="80">
        <v>0.3</v>
      </c>
      <c r="S33" s="80">
        <v>0</v>
      </c>
      <c r="T33" s="80">
        <v>0.4</v>
      </c>
      <c r="U33" s="14">
        <v>0</v>
      </c>
      <c r="V33" s="14"/>
      <c r="W33" s="14"/>
      <c r="X33" s="14"/>
      <c r="Y33" s="14"/>
      <c r="Z33" s="14"/>
      <c r="AA33" s="14"/>
      <c r="AB33" s="19">
        <v>1</v>
      </c>
      <c r="AC33" s="78">
        <f t="shared" si="2"/>
        <v>1</v>
      </c>
      <c r="AE33" s="9"/>
      <c r="AF33" s="10"/>
      <c r="AG33" s="10"/>
      <c r="AH33" s="10"/>
      <c r="AI33" s="10"/>
      <c r="AJ33" s="11"/>
      <c r="AK33" s="11"/>
      <c r="AL33" s="11"/>
      <c r="AM33" s="11"/>
      <c r="AN33" s="11"/>
      <c r="AO33" s="11"/>
      <c r="AP33" s="11"/>
      <c r="AQ33" s="12"/>
      <c r="AR33" s="12">
        <f t="shared" si="3"/>
        <v>0</v>
      </c>
      <c r="AT33" s="81" t="s">
        <v>136</v>
      </c>
    </row>
    <row r="34" spans="1:46" ht="153" x14ac:dyDescent="0.25">
      <c r="A34" s="129"/>
      <c r="B34" s="105"/>
      <c r="C34" s="106"/>
      <c r="D34" s="126"/>
      <c r="E34" s="127"/>
      <c r="F34" s="100"/>
      <c r="G34" s="7">
        <v>3</v>
      </c>
      <c r="H34" s="48" t="s">
        <v>112</v>
      </c>
      <c r="I34" s="62">
        <v>43222</v>
      </c>
      <c r="J34" s="62">
        <v>43342</v>
      </c>
      <c r="K34" s="58">
        <v>0</v>
      </c>
      <c r="L34" s="53"/>
      <c r="M34" s="47" t="s">
        <v>113</v>
      </c>
      <c r="N34" s="7" t="s">
        <v>39</v>
      </c>
      <c r="O34" s="45" t="s">
        <v>34</v>
      </c>
      <c r="P34" s="13">
        <v>0</v>
      </c>
      <c r="Q34" s="14">
        <v>0</v>
      </c>
      <c r="R34" s="14">
        <v>0</v>
      </c>
      <c r="S34" s="14">
        <v>0</v>
      </c>
      <c r="T34" s="80">
        <v>1</v>
      </c>
      <c r="U34" s="80">
        <v>1</v>
      </c>
      <c r="V34" s="83">
        <v>1</v>
      </c>
      <c r="W34" s="83">
        <v>1</v>
      </c>
      <c r="X34" s="83">
        <v>1</v>
      </c>
      <c r="Y34" s="14"/>
      <c r="Z34" s="14"/>
      <c r="AA34" s="14"/>
      <c r="AB34" s="19">
        <v>1</v>
      </c>
      <c r="AC34" s="71">
        <f t="shared" si="2"/>
        <v>5</v>
      </c>
      <c r="AE34" s="9"/>
      <c r="AF34" s="10"/>
      <c r="AG34" s="10"/>
      <c r="AH34" s="10"/>
      <c r="AI34" s="10"/>
      <c r="AJ34" s="11"/>
      <c r="AK34" s="11"/>
      <c r="AL34" s="11"/>
      <c r="AM34" s="11"/>
      <c r="AN34" s="11"/>
      <c r="AO34" s="11"/>
      <c r="AP34" s="11"/>
      <c r="AQ34" s="12"/>
      <c r="AR34" s="12">
        <f t="shared" si="3"/>
        <v>0</v>
      </c>
      <c r="AT34" s="14" t="s">
        <v>138</v>
      </c>
    </row>
    <row r="35" spans="1:46" ht="204" x14ac:dyDescent="0.25">
      <c r="A35" s="129"/>
      <c r="B35" s="105"/>
      <c r="C35" s="106"/>
      <c r="D35" s="126"/>
      <c r="E35" s="127"/>
      <c r="F35" s="100"/>
      <c r="G35" s="7">
        <v>4</v>
      </c>
      <c r="H35" s="48" t="s">
        <v>114</v>
      </c>
      <c r="I35" s="62">
        <v>43284</v>
      </c>
      <c r="J35" s="62">
        <v>43357</v>
      </c>
      <c r="K35" s="58">
        <v>0</v>
      </c>
      <c r="L35" s="53"/>
      <c r="M35" s="47" t="s">
        <v>115</v>
      </c>
      <c r="N35" s="7" t="s">
        <v>39</v>
      </c>
      <c r="O35" s="45" t="s">
        <v>34</v>
      </c>
      <c r="P35" s="13">
        <v>0</v>
      </c>
      <c r="Q35" s="14">
        <v>0</v>
      </c>
      <c r="R35" s="14">
        <v>0</v>
      </c>
      <c r="S35" s="14">
        <v>0</v>
      </c>
      <c r="T35" s="14">
        <v>0</v>
      </c>
      <c r="U35" s="14"/>
      <c r="V35" s="14"/>
      <c r="W35" s="83">
        <v>0.7</v>
      </c>
      <c r="X35" s="83">
        <v>0.3</v>
      </c>
      <c r="Y35" s="14"/>
      <c r="Z35" s="14"/>
      <c r="AA35" s="14"/>
      <c r="AB35" s="19">
        <v>1</v>
      </c>
      <c r="AC35" s="71"/>
      <c r="AE35" s="9"/>
      <c r="AF35" s="10"/>
      <c r="AG35" s="10"/>
      <c r="AH35" s="10"/>
      <c r="AI35" s="10"/>
      <c r="AJ35" s="11"/>
      <c r="AK35" s="11"/>
      <c r="AL35" s="11"/>
      <c r="AM35" s="11"/>
      <c r="AN35" s="11"/>
      <c r="AO35" s="11"/>
      <c r="AP35" s="11"/>
      <c r="AQ35" s="12"/>
      <c r="AR35" s="12">
        <f t="shared" si="3"/>
        <v>0</v>
      </c>
      <c r="AT35" s="14" t="s">
        <v>139</v>
      </c>
    </row>
    <row r="36" spans="1:46" ht="267.75" x14ac:dyDescent="0.25">
      <c r="A36" s="129"/>
      <c r="B36" s="105"/>
      <c r="C36" s="106"/>
      <c r="D36" s="126"/>
      <c r="E36" s="127"/>
      <c r="F36" s="100"/>
      <c r="G36" s="7">
        <v>5</v>
      </c>
      <c r="H36" s="48" t="s">
        <v>116</v>
      </c>
      <c r="I36" s="62">
        <v>43358</v>
      </c>
      <c r="J36" s="61">
        <v>43434</v>
      </c>
      <c r="K36" s="58">
        <v>0</v>
      </c>
      <c r="L36" s="53"/>
      <c r="M36" s="47" t="s">
        <v>117</v>
      </c>
      <c r="N36" s="7" t="s">
        <v>39</v>
      </c>
      <c r="O36" s="45" t="s">
        <v>36</v>
      </c>
      <c r="P36" s="13">
        <v>0</v>
      </c>
      <c r="Q36" s="14">
        <v>0</v>
      </c>
      <c r="R36" s="14"/>
      <c r="S36" s="14">
        <v>0</v>
      </c>
      <c r="T36" s="14">
        <v>0</v>
      </c>
      <c r="U36" s="14"/>
      <c r="V36" s="14"/>
      <c r="W36" s="14"/>
      <c r="X36" s="83">
        <v>1</v>
      </c>
      <c r="Y36" s="83">
        <v>1</v>
      </c>
      <c r="Z36" s="83">
        <v>1</v>
      </c>
      <c r="AA36" s="83">
        <v>1</v>
      </c>
      <c r="AB36" s="19">
        <v>1</v>
      </c>
      <c r="AC36" s="71"/>
      <c r="AE36" s="9"/>
      <c r="AF36" s="10"/>
      <c r="AG36" s="10"/>
      <c r="AH36" s="10"/>
      <c r="AI36" s="10"/>
      <c r="AJ36" s="11"/>
      <c r="AK36" s="11"/>
      <c r="AL36" s="11"/>
      <c r="AM36" s="11"/>
      <c r="AN36" s="11"/>
      <c r="AO36" s="11"/>
      <c r="AP36" s="11"/>
      <c r="AQ36" s="12"/>
      <c r="AR36" s="12">
        <f t="shared" si="3"/>
        <v>0</v>
      </c>
      <c r="AT36" s="14" t="s">
        <v>144</v>
      </c>
    </row>
    <row r="37" spans="1:46" ht="318.75" x14ac:dyDescent="0.25">
      <c r="A37" s="129"/>
      <c r="B37" s="105"/>
      <c r="C37" s="106"/>
      <c r="D37" s="126"/>
      <c r="E37" s="127"/>
      <c r="F37" s="100"/>
      <c r="G37" s="7">
        <v>6</v>
      </c>
      <c r="H37" s="48" t="s">
        <v>118</v>
      </c>
      <c r="I37" s="62">
        <v>43192</v>
      </c>
      <c r="J37" s="51">
        <v>43462</v>
      </c>
      <c r="K37" s="58">
        <v>0</v>
      </c>
      <c r="L37" s="53"/>
      <c r="M37" s="47" t="s">
        <v>119</v>
      </c>
      <c r="N37" s="7" t="s">
        <v>39</v>
      </c>
      <c r="O37" s="45" t="s">
        <v>36</v>
      </c>
      <c r="P37" s="13">
        <v>0</v>
      </c>
      <c r="Q37" s="14">
        <v>0</v>
      </c>
      <c r="R37" s="14">
        <v>0</v>
      </c>
      <c r="S37" s="87">
        <v>1</v>
      </c>
      <c r="T37" s="87">
        <v>1</v>
      </c>
      <c r="U37" s="87">
        <v>1</v>
      </c>
      <c r="V37" s="83">
        <v>1</v>
      </c>
      <c r="W37" s="83">
        <v>1</v>
      </c>
      <c r="X37" s="83">
        <v>1</v>
      </c>
      <c r="Y37" s="83">
        <v>1</v>
      </c>
      <c r="Z37" s="83">
        <v>1</v>
      </c>
      <c r="AA37" s="83">
        <v>1</v>
      </c>
      <c r="AB37" s="19">
        <v>1</v>
      </c>
      <c r="AC37" s="71">
        <f t="shared" si="2"/>
        <v>9</v>
      </c>
      <c r="AE37" s="9"/>
      <c r="AF37" s="10"/>
      <c r="AG37" s="10"/>
      <c r="AH37" s="10"/>
      <c r="AI37" s="10"/>
      <c r="AJ37" s="11"/>
      <c r="AK37" s="11"/>
      <c r="AL37" s="11"/>
      <c r="AM37" s="11"/>
      <c r="AN37" s="11"/>
      <c r="AO37" s="11"/>
      <c r="AP37" s="11"/>
      <c r="AQ37" s="12"/>
      <c r="AR37" s="12">
        <f t="shared" si="3"/>
        <v>0</v>
      </c>
      <c r="AT37" s="14" t="s">
        <v>143</v>
      </c>
    </row>
    <row r="38" spans="1:46" ht="102.75" thickBot="1" x14ac:dyDescent="0.3">
      <c r="A38" s="130"/>
      <c r="B38" s="105"/>
      <c r="C38" s="106"/>
      <c r="D38" s="126"/>
      <c r="E38" s="127"/>
      <c r="F38" s="101"/>
      <c r="G38" s="7">
        <v>7</v>
      </c>
      <c r="H38" s="49" t="s">
        <v>120</v>
      </c>
      <c r="I38" s="51">
        <v>43253</v>
      </c>
      <c r="J38" s="51">
        <v>43462</v>
      </c>
      <c r="K38" s="58">
        <v>0</v>
      </c>
      <c r="L38" s="49"/>
      <c r="M38" s="47" t="s">
        <v>121</v>
      </c>
      <c r="N38" s="7" t="s">
        <v>39</v>
      </c>
      <c r="O38" s="45" t="s">
        <v>36</v>
      </c>
      <c r="P38" s="84">
        <v>0</v>
      </c>
      <c r="Q38" s="85">
        <v>0</v>
      </c>
      <c r="R38" s="85">
        <v>0</v>
      </c>
      <c r="S38" s="83"/>
      <c r="T38" s="83"/>
      <c r="U38" s="88"/>
      <c r="V38" s="88">
        <v>1</v>
      </c>
      <c r="W38" s="88">
        <v>1</v>
      </c>
      <c r="X38" s="88">
        <v>1</v>
      </c>
      <c r="Y38" s="88">
        <v>1</v>
      </c>
      <c r="Z38" s="88">
        <v>1</v>
      </c>
      <c r="AA38" s="88">
        <v>1</v>
      </c>
      <c r="AB38" s="24">
        <v>1</v>
      </c>
      <c r="AC38" s="72">
        <f t="shared" si="2"/>
        <v>6</v>
      </c>
      <c r="AE38" s="25"/>
      <c r="AF38" s="26"/>
      <c r="AG38" s="26"/>
      <c r="AH38" s="26"/>
      <c r="AI38" s="26"/>
      <c r="AJ38" s="27"/>
      <c r="AK38" s="27"/>
      <c r="AL38" s="27"/>
      <c r="AM38" s="27"/>
      <c r="AN38" s="27"/>
      <c r="AO38" s="27"/>
      <c r="AP38" s="27"/>
      <c r="AQ38" s="28"/>
      <c r="AR38" s="28">
        <f t="shared" si="3"/>
        <v>0</v>
      </c>
      <c r="AT38" s="14" t="s">
        <v>142</v>
      </c>
    </row>
    <row r="39" spans="1:46" ht="79.5" customHeight="1" x14ac:dyDescent="0.25">
      <c r="A39" s="107">
        <v>10</v>
      </c>
      <c r="B39" s="105" t="s">
        <v>60</v>
      </c>
      <c r="C39" s="106" t="str">
        <f>+VLOOKUP($B39,Listas!$A$12:$B$18,2,FALSE)</f>
        <v>Políticas de buen gobierno definidas e implementadas</v>
      </c>
      <c r="D39" s="104" t="s">
        <v>125</v>
      </c>
      <c r="E39" s="109">
        <v>1</v>
      </c>
      <c r="F39" s="93"/>
      <c r="G39" s="7">
        <v>1</v>
      </c>
      <c r="H39" s="16" t="s">
        <v>122</v>
      </c>
      <c r="I39" s="20">
        <v>43101</v>
      </c>
      <c r="J39" s="20">
        <v>43465</v>
      </c>
      <c r="K39" s="58"/>
      <c r="L39" s="53"/>
      <c r="M39" s="44"/>
      <c r="N39" s="102" t="s">
        <v>33</v>
      </c>
      <c r="O39" s="103" t="s">
        <v>34</v>
      </c>
      <c r="P39" s="82">
        <v>1</v>
      </c>
      <c r="Q39" s="83">
        <v>1</v>
      </c>
      <c r="R39" s="83">
        <v>1</v>
      </c>
      <c r="S39" s="83"/>
      <c r="T39" s="83"/>
      <c r="U39" s="83"/>
      <c r="V39" s="14"/>
      <c r="W39" s="14"/>
      <c r="X39" s="83">
        <v>1</v>
      </c>
      <c r="Y39" s="83">
        <v>1</v>
      </c>
      <c r="Z39" s="83">
        <v>1</v>
      </c>
      <c r="AA39" s="14"/>
      <c r="AB39" s="19">
        <v>1</v>
      </c>
      <c r="AC39" s="71"/>
      <c r="AE39" s="9"/>
      <c r="AF39" s="10"/>
      <c r="AG39" s="10"/>
      <c r="AH39" s="10"/>
      <c r="AI39" s="10"/>
      <c r="AJ39" s="11"/>
      <c r="AK39" s="11"/>
      <c r="AL39" s="11"/>
      <c r="AM39" s="11"/>
      <c r="AN39" s="11"/>
      <c r="AO39" s="11"/>
      <c r="AP39" s="11"/>
      <c r="AQ39" s="12"/>
      <c r="AR39" s="12"/>
      <c r="AT39" s="14" t="s">
        <v>145</v>
      </c>
    </row>
    <row r="40" spans="1:46" ht="80.25" customHeight="1" x14ac:dyDescent="0.25">
      <c r="A40" s="107"/>
      <c r="B40" s="105"/>
      <c r="C40" s="106"/>
      <c r="D40" s="104"/>
      <c r="E40" s="102"/>
      <c r="F40" s="94"/>
      <c r="G40" s="7">
        <v>2</v>
      </c>
      <c r="H40" s="16" t="s">
        <v>146</v>
      </c>
      <c r="I40" s="20">
        <v>43101</v>
      </c>
      <c r="J40" s="20">
        <v>43465</v>
      </c>
      <c r="K40" s="58"/>
      <c r="L40" s="53"/>
      <c r="M40" s="44"/>
      <c r="N40" s="102"/>
      <c r="O40" s="103"/>
      <c r="P40" s="82">
        <v>1</v>
      </c>
      <c r="Q40" s="83">
        <v>1</v>
      </c>
      <c r="R40" s="83">
        <v>1</v>
      </c>
      <c r="S40" s="83">
        <v>1</v>
      </c>
      <c r="T40" s="83">
        <v>1</v>
      </c>
      <c r="U40" s="83">
        <v>1</v>
      </c>
      <c r="V40" s="14"/>
      <c r="W40" s="14"/>
      <c r="X40" s="14"/>
      <c r="Y40" s="14"/>
      <c r="Z40" s="14"/>
      <c r="AA40" s="14"/>
      <c r="AB40" s="19"/>
      <c r="AC40" s="71"/>
      <c r="AE40" s="9"/>
      <c r="AF40" s="10"/>
      <c r="AG40" s="10"/>
      <c r="AH40" s="10"/>
      <c r="AI40" s="10"/>
      <c r="AJ40" s="11"/>
      <c r="AK40" s="11"/>
      <c r="AL40" s="11"/>
      <c r="AM40" s="11"/>
      <c r="AN40" s="11"/>
      <c r="AO40" s="11"/>
      <c r="AP40" s="11"/>
      <c r="AQ40" s="12"/>
      <c r="AR40" s="12"/>
      <c r="AT40" s="81" t="s">
        <v>147</v>
      </c>
    </row>
    <row r="41" spans="1:46" ht="78" customHeight="1" x14ac:dyDescent="0.25">
      <c r="A41" s="107"/>
      <c r="B41" s="105"/>
      <c r="C41" s="106"/>
      <c r="D41" s="104"/>
      <c r="E41" s="102"/>
      <c r="F41" s="95"/>
      <c r="G41" s="7">
        <v>3</v>
      </c>
      <c r="H41" s="16" t="s">
        <v>123</v>
      </c>
      <c r="I41" s="20">
        <v>43101</v>
      </c>
      <c r="J41" s="20">
        <v>43465</v>
      </c>
      <c r="K41" s="58"/>
      <c r="L41" s="53"/>
      <c r="M41" s="44"/>
      <c r="N41" s="102"/>
      <c r="O41" s="103"/>
      <c r="P41" s="13">
        <v>0</v>
      </c>
      <c r="Q41" s="14">
        <v>0</v>
      </c>
      <c r="R41" s="14">
        <v>0</v>
      </c>
      <c r="S41" s="83"/>
      <c r="T41" s="83"/>
      <c r="U41" s="83"/>
      <c r="V41" s="83">
        <v>1</v>
      </c>
      <c r="W41" s="14"/>
      <c r="X41" s="14"/>
      <c r="Y41" s="14"/>
      <c r="Z41" s="14"/>
      <c r="AA41" s="14"/>
      <c r="AB41" s="19">
        <v>1</v>
      </c>
      <c r="AC41" s="71"/>
      <c r="AE41" s="9"/>
      <c r="AF41" s="10"/>
      <c r="AG41" s="10"/>
      <c r="AH41" s="10"/>
      <c r="AI41" s="10"/>
      <c r="AJ41" s="11"/>
      <c r="AK41" s="11"/>
      <c r="AL41" s="11"/>
      <c r="AM41" s="11"/>
      <c r="AN41" s="11"/>
      <c r="AO41" s="11"/>
      <c r="AP41" s="11"/>
      <c r="AQ41" s="12"/>
      <c r="AR41" s="12"/>
      <c r="AT41" s="81" t="s">
        <v>148</v>
      </c>
    </row>
    <row r="42" spans="1:46" ht="30" x14ac:dyDescent="0.25">
      <c r="A42" s="107">
        <v>11</v>
      </c>
      <c r="B42" s="105" t="s">
        <v>60</v>
      </c>
      <c r="C42" s="106" t="str">
        <f>+VLOOKUP($B42,Listas!$A$12:$B$18,2,FALSE)</f>
        <v>Políticas de buen gobierno definidas e implementadas</v>
      </c>
      <c r="D42" s="104" t="s">
        <v>127</v>
      </c>
      <c r="E42" s="102">
        <v>1</v>
      </c>
      <c r="F42" s="96"/>
      <c r="G42" s="7">
        <v>1</v>
      </c>
      <c r="H42" s="16" t="s">
        <v>126</v>
      </c>
      <c r="I42" s="20">
        <v>43101</v>
      </c>
      <c r="J42" s="20">
        <v>43465</v>
      </c>
      <c r="K42" s="58"/>
      <c r="L42" s="53"/>
      <c r="M42" s="44"/>
      <c r="N42" s="102" t="s">
        <v>35</v>
      </c>
      <c r="O42" s="103" t="s">
        <v>34</v>
      </c>
      <c r="P42" s="13"/>
      <c r="Q42" s="14"/>
      <c r="R42" s="83">
        <v>0.93</v>
      </c>
      <c r="S42" s="14"/>
      <c r="T42" s="14"/>
      <c r="U42" s="83">
        <v>1</v>
      </c>
      <c r="V42" s="14"/>
      <c r="W42" s="14"/>
      <c r="X42" s="83">
        <v>1</v>
      </c>
      <c r="Y42" s="14"/>
      <c r="Z42" s="83"/>
      <c r="AA42" s="83">
        <v>1</v>
      </c>
      <c r="AB42" s="19">
        <v>1</v>
      </c>
      <c r="AC42" s="71"/>
      <c r="AE42" s="9"/>
      <c r="AF42" s="10"/>
      <c r="AG42" s="10"/>
      <c r="AH42" s="10"/>
      <c r="AI42" s="10"/>
      <c r="AJ42" s="11"/>
      <c r="AK42" s="11"/>
      <c r="AL42" s="11"/>
      <c r="AM42" s="11"/>
      <c r="AN42" s="11"/>
      <c r="AO42" s="11"/>
      <c r="AP42" s="11"/>
      <c r="AQ42" s="12"/>
      <c r="AR42" s="12"/>
      <c r="AT42" s="81" t="s">
        <v>140</v>
      </c>
    </row>
    <row r="43" spans="1:46" ht="30" x14ac:dyDescent="0.25">
      <c r="A43" s="107"/>
      <c r="B43" s="105"/>
      <c r="C43" s="106"/>
      <c r="D43" s="104"/>
      <c r="E43" s="102"/>
      <c r="F43" s="97"/>
      <c r="G43" s="7">
        <v>2</v>
      </c>
      <c r="H43" s="16" t="s">
        <v>128</v>
      </c>
      <c r="I43" s="20">
        <v>43191</v>
      </c>
      <c r="J43" s="20">
        <v>43404</v>
      </c>
      <c r="K43" s="58"/>
      <c r="L43" s="53"/>
      <c r="M43" s="44"/>
      <c r="N43" s="102"/>
      <c r="O43" s="103"/>
      <c r="P43" s="13"/>
      <c r="Q43" s="14"/>
      <c r="R43" s="83">
        <v>1</v>
      </c>
      <c r="S43" s="14"/>
      <c r="T43" s="14"/>
      <c r="U43" s="83">
        <v>1</v>
      </c>
      <c r="V43" s="14"/>
      <c r="W43" s="14"/>
      <c r="X43" s="83">
        <v>1</v>
      </c>
      <c r="Y43" s="14"/>
      <c r="Z43" s="83"/>
      <c r="AA43" s="83">
        <v>1</v>
      </c>
      <c r="AB43" s="19">
        <v>1</v>
      </c>
      <c r="AC43" s="71"/>
      <c r="AE43" s="9"/>
      <c r="AF43" s="10"/>
      <c r="AG43" s="10"/>
      <c r="AH43" s="10"/>
      <c r="AI43" s="10"/>
      <c r="AJ43" s="11"/>
      <c r="AK43" s="11"/>
      <c r="AL43" s="11"/>
      <c r="AM43" s="11"/>
      <c r="AN43" s="11"/>
      <c r="AO43" s="11"/>
      <c r="AP43" s="11"/>
      <c r="AQ43" s="12"/>
      <c r="AR43" s="12"/>
      <c r="AT43" s="29"/>
    </row>
    <row r="44" spans="1:46" ht="18" x14ac:dyDescent="0.25">
      <c r="A44" s="107"/>
      <c r="B44" s="105"/>
      <c r="C44" s="106"/>
      <c r="D44" s="104"/>
      <c r="E44" s="102"/>
      <c r="F44" s="97"/>
      <c r="G44" s="7">
        <v>3</v>
      </c>
      <c r="H44" s="16" t="s">
        <v>129</v>
      </c>
      <c r="I44" s="20">
        <v>43191</v>
      </c>
      <c r="J44" s="20">
        <v>43404</v>
      </c>
      <c r="K44" s="58"/>
      <c r="L44" s="53"/>
      <c r="M44" s="44"/>
      <c r="N44" s="102"/>
      <c r="O44" s="103"/>
      <c r="P44" s="13"/>
      <c r="Q44" s="14"/>
      <c r="R44" s="83">
        <v>1</v>
      </c>
      <c r="S44" s="14"/>
      <c r="T44" s="14"/>
      <c r="U44" s="83">
        <v>1</v>
      </c>
      <c r="V44" s="14"/>
      <c r="W44" s="14"/>
      <c r="X44" s="83">
        <v>1</v>
      </c>
      <c r="Y44" s="14"/>
      <c r="Z44" s="83"/>
      <c r="AA44" s="83">
        <v>1</v>
      </c>
      <c r="AB44" s="19">
        <v>1</v>
      </c>
      <c r="AC44" s="71"/>
      <c r="AE44" s="9"/>
      <c r="AF44" s="10"/>
      <c r="AG44" s="10"/>
      <c r="AH44" s="10"/>
      <c r="AI44" s="10"/>
      <c r="AJ44" s="11"/>
      <c r="AK44" s="11"/>
      <c r="AL44" s="11"/>
      <c r="AM44" s="11"/>
      <c r="AN44" s="11"/>
      <c r="AO44" s="11"/>
      <c r="AP44" s="11"/>
      <c r="AQ44" s="12"/>
      <c r="AR44" s="12"/>
      <c r="AT44" s="29"/>
    </row>
    <row r="45" spans="1:46" ht="18" x14ac:dyDescent="0.25">
      <c r="A45" s="107">
        <v>13</v>
      </c>
      <c r="B45" s="105" t="s">
        <v>60</v>
      </c>
      <c r="C45" s="106" t="str">
        <f>+VLOOKUP($B45,Listas!$A$12:$B$18,2,FALSE)</f>
        <v>Políticas de buen gobierno definidas e implementadas</v>
      </c>
      <c r="D45" s="108" t="s">
        <v>141</v>
      </c>
      <c r="E45" s="102">
        <v>8</v>
      </c>
      <c r="F45" s="97"/>
      <c r="G45" s="7">
        <v>1</v>
      </c>
      <c r="H45" s="16" t="s">
        <v>130</v>
      </c>
      <c r="I45" s="20">
        <v>43160</v>
      </c>
      <c r="J45" s="20">
        <v>43404</v>
      </c>
      <c r="K45" s="58"/>
      <c r="L45" s="53"/>
      <c r="M45" s="44"/>
      <c r="N45" s="102" t="s">
        <v>53</v>
      </c>
      <c r="O45" s="103" t="s">
        <v>34</v>
      </c>
      <c r="P45" s="13"/>
      <c r="Q45" s="14"/>
      <c r="R45" s="83">
        <v>0.88</v>
      </c>
      <c r="S45" s="14"/>
      <c r="T45" s="14"/>
      <c r="U45" s="83">
        <v>0.75</v>
      </c>
      <c r="V45" s="14"/>
      <c r="W45" s="14"/>
      <c r="X45" s="83">
        <v>1</v>
      </c>
      <c r="Y45" s="14"/>
      <c r="Z45" s="83"/>
      <c r="AA45" s="83">
        <v>1</v>
      </c>
      <c r="AB45" s="19">
        <v>1</v>
      </c>
      <c r="AC45" s="71"/>
      <c r="AE45" s="9"/>
      <c r="AF45" s="10"/>
      <c r="AG45" s="10"/>
      <c r="AH45" s="10"/>
      <c r="AI45" s="10"/>
      <c r="AJ45" s="11"/>
      <c r="AK45" s="11"/>
      <c r="AL45" s="11"/>
      <c r="AM45" s="11"/>
      <c r="AN45" s="11"/>
      <c r="AO45" s="11"/>
      <c r="AP45" s="11"/>
      <c r="AQ45" s="12"/>
      <c r="AR45" s="12"/>
      <c r="AT45" s="29"/>
    </row>
    <row r="46" spans="1:46" ht="30" x14ac:dyDescent="0.25">
      <c r="A46" s="107"/>
      <c r="B46" s="105"/>
      <c r="C46" s="106"/>
      <c r="D46" s="108"/>
      <c r="E46" s="102"/>
      <c r="F46" s="97"/>
      <c r="G46" s="7">
        <v>2</v>
      </c>
      <c r="H46" s="16" t="s">
        <v>131</v>
      </c>
      <c r="I46" s="20">
        <v>43160</v>
      </c>
      <c r="J46" s="17">
        <v>43404</v>
      </c>
      <c r="K46" s="58"/>
      <c r="L46" s="53"/>
      <c r="M46" s="44"/>
      <c r="N46" s="102"/>
      <c r="O46" s="103"/>
      <c r="P46" s="13"/>
      <c r="Q46" s="14"/>
      <c r="R46" s="83">
        <v>1</v>
      </c>
      <c r="S46" s="14"/>
      <c r="T46" s="14"/>
      <c r="U46" s="83">
        <v>0.75</v>
      </c>
      <c r="V46" s="14"/>
      <c r="W46" s="14"/>
      <c r="X46" s="83">
        <v>1</v>
      </c>
      <c r="Y46" s="14"/>
      <c r="Z46" s="83"/>
      <c r="AA46" s="83">
        <v>1</v>
      </c>
      <c r="AB46" s="19">
        <v>1</v>
      </c>
      <c r="AC46" s="71"/>
      <c r="AE46" s="9"/>
      <c r="AF46" s="10"/>
      <c r="AG46" s="10"/>
      <c r="AH46" s="10"/>
      <c r="AI46" s="10"/>
      <c r="AJ46" s="11"/>
      <c r="AK46" s="11"/>
      <c r="AL46" s="11"/>
      <c r="AM46" s="11"/>
      <c r="AN46" s="11"/>
      <c r="AO46" s="11"/>
      <c r="AP46" s="11"/>
      <c r="AQ46" s="12"/>
      <c r="AR46" s="12"/>
      <c r="AT46" s="29"/>
    </row>
    <row r="47" spans="1:46" ht="18.75" thickBot="1" x14ac:dyDescent="0.3">
      <c r="A47" s="107"/>
      <c r="B47" s="105"/>
      <c r="C47" s="106"/>
      <c r="D47" s="108"/>
      <c r="E47" s="102"/>
      <c r="F47" s="98"/>
      <c r="G47" s="7">
        <v>3</v>
      </c>
      <c r="H47" s="16" t="s">
        <v>132</v>
      </c>
      <c r="I47" s="20">
        <v>43160</v>
      </c>
      <c r="J47" s="17">
        <v>43404</v>
      </c>
      <c r="K47" s="58"/>
      <c r="L47" s="53"/>
      <c r="M47" s="44"/>
      <c r="N47" s="102"/>
      <c r="O47" s="103"/>
      <c r="P47" s="22"/>
      <c r="Q47" s="23"/>
      <c r="R47" s="88">
        <v>1</v>
      </c>
      <c r="S47" s="23"/>
      <c r="T47" s="23"/>
      <c r="U47" s="88">
        <v>0.75</v>
      </c>
      <c r="V47" s="23"/>
      <c r="W47" s="23"/>
      <c r="X47" s="88">
        <v>1</v>
      </c>
      <c r="Y47" s="23"/>
      <c r="Z47" s="88"/>
      <c r="AA47" s="88">
        <v>1</v>
      </c>
      <c r="AB47" s="24">
        <v>1</v>
      </c>
      <c r="AC47" s="72"/>
      <c r="AE47" s="25"/>
      <c r="AF47" s="26"/>
      <c r="AG47" s="26"/>
      <c r="AH47" s="26"/>
      <c r="AI47" s="26"/>
      <c r="AJ47" s="27"/>
      <c r="AK47" s="27"/>
      <c r="AL47" s="27"/>
      <c r="AM47" s="27"/>
      <c r="AN47" s="27"/>
      <c r="AO47" s="27"/>
      <c r="AP47" s="27"/>
      <c r="AQ47" s="28"/>
      <c r="AR47" s="28"/>
      <c r="AT47" s="29"/>
    </row>
  </sheetData>
  <sheetProtection formatCells="0" formatColumns="0" formatRows="0" autoFilter="0"/>
  <protectedRanges>
    <protectedRange algorithmName="SHA-512" hashValue="SaR4WPEEBcme6nU8FP6feMLbxjOj5vPWVfMgYyUF3qkw4bt1ZC5dLSB4pDuC0aJpUH313bT6lJyasf0hrZwfHw==" saltValue="N+ahJoEuNYX9P/AgdkDOWw==" spinCount="100000" sqref="S14:AB16 AS23 AS14:AT22 S11:AS11 S12:AT13 AC43:AT47 AC14:AR31 AS24:AT31 AB32:AS38 AC39:AS42" name="Rango1"/>
    <protectedRange algorithmName="SHA-512" hashValue="SaR4WPEEBcme6nU8FP6feMLbxjOj5vPWVfMgYyUF3qkw4bt1ZC5dLSB4pDuC0aJpUH313bT6lJyasf0hrZwfHw==" saltValue="N+ahJoEuNYX9P/AgdkDOWw==" spinCount="100000" sqref="AB17:AB21" name="Rango1_3"/>
    <protectedRange algorithmName="SHA-512" hashValue="SaR4WPEEBcme6nU8FP6feMLbxjOj5vPWVfMgYyUF3qkw4bt1ZC5dLSB4pDuC0aJpUH313bT6lJyasf0hrZwfHw==" saltValue="N+ahJoEuNYX9P/AgdkDOWw==" spinCount="100000" sqref="AB22:AB31 AB39:AB47" name="Rango1_4"/>
    <protectedRange algorithmName="SHA-512" hashValue="SaR4WPEEBcme6nU8FP6feMLbxjOj5vPWVfMgYyUF3qkw4bt1ZC5dLSB4pDuC0aJpUH313bT6lJyasf0hrZwfHw==" saltValue="N+ahJoEuNYX9P/AgdkDOWw==" spinCount="100000" sqref="V32:AA38" name="Rango1_1"/>
    <protectedRange algorithmName="SHA-512" hashValue="SaR4WPEEBcme6nU8FP6feMLbxjOj5vPWVfMgYyUF3qkw4bt1ZC5dLSB4pDuC0aJpUH313bT6lJyasf0hrZwfHw==" saltValue="N+ahJoEuNYX9P/AgdkDOWw==" spinCount="100000" sqref="P17:AA21" name="Rango1_3_1"/>
    <protectedRange algorithmName="SHA-512" hashValue="SaR4WPEEBcme6nU8FP6feMLbxjOj5vPWVfMgYyUF3qkw4bt1ZC5dLSB4pDuC0aJpUH313bT6lJyasf0hrZwfHw==" saltValue="N+ahJoEuNYX9P/AgdkDOWw==" spinCount="100000" sqref="V39:AA41 P22:AA31 P42:AA47" name="Rango1_4_1"/>
    <protectedRange algorithmName="SHA-512" hashValue="SaR4WPEEBcme6nU8FP6feMLbxjOj5vPWVfMgYyUF3qkw4bt1ZC5dLSB4pDuC0aJpUH313bT6lJyasf0hrZwfHw==" saltValue="N+ahJoEuNYX9P/AgdkDOWw==" spinCount="100000" sqref="AT11 AT23" name="Rango1_2"/>
    <protectedRange algorithmName="SHA-512" hashValue="SaR4WPEEBcme6nU8FP6feMLbxjOj5vPWVfMgYyUF3qkw4bt1ZC5dLSB4pDuC0aJpUH313bT6lJyasf0hrZwfHw==" saltValue="N+ahJoEuNYX9P/AgdkDOWw==" spinCount="100000" sqref="P32:R38" name="Rango1_1_1"/>
    <protectedRange algorithmName="SHA-512" hashValue="SaR4WPEEBcme6nU8FP6feMLbxjOj5vPWVfMgYyUF3qkw4bt1ZC5dLSB4pDuC0aJpUH313bT6lJyasf0hrZwfHw==" saltValue="N+ahJoEuNYX9P/AgdkDOWw==" spinCount="100000" sqref="AT32" name="Rango1_5"/>
    <protectedRange algorithmName="SHA-512" hashValue="SaR4WPEEBcme6nU8FP6feMLbxjOj5vPWVfMgYyUF3qkw4bt1ZC5dLSB4pDuC0aJpUH313bT6lJyasf0hrZwfHw==" saltValue="N+ahJoEuNYX9P/AgdkDOWw==" spinCount="100000" sqref="P11:R16" name="Rango1_6"/>
    <protectedRange algorithmName="SHA-512" hashValue="SaR4WPEEBcme6nU8FP6feMLbxjOj5vPWVfMgYyUF3qkw4bt1ZC5dLSB4pDuC0aJpUH313bT6lJyasf0hrZwfHw==" saltValue="N+ahJoEuNYX9P/AgdkDOWw==" spinCount="100000" sqref="P39:R41" name="Rango1_4_1_1"/>
    <protectedRange algorithmName="SHA-512" hashValue="SaR4WPEEBcme6nU8FP6feMLbxjOj5vPWVfMgYyUF3qkw4bt1ZC5dLSB4pDuC0aJpUH313bT6lJyasf0hrZwfHw==" saltValue="N+ahJoEuNYX9P/AgdkDOWw==" spinCount="100000" sqref="S32:U38" name="Rango1_1_6"/>
    <protectedRange algorithmName="SHA-512" hashValue="SaR4WPEEBcme6nU8FP6feMLbxjOj5vPWVfMgYyUF3qkw4bt1ZC5dLSB4pDuC0aJpUH313bT6lJyasf0hrZwfHw==" saltValue="N+ahJoEuNYX9P/AgdkDOWw==" spinCount="100000" sqref="AT33:AT39" name="Rango1_5_2"/>
    <protectedRange algorithmName="SHA-512" hashValue="SaR4WPEEBcme6nU8FP6feMLbxjOj5vPWVfMgYyUF3qkw4bt1ZC5dLSB4pDuC0aJpUH313bT6lJyasf0hrZwfHw==" saltValue="N+ahJoEuNYX9P/AgdkDOWw==" spinCount="100000" sqref="AT40:AT42" name="Rango1_8"/>
  </protectedRanges>
  <autoFilter ref="A10:AT10" xr:uid="{00000000-0009-0000-0000-000000000000}">
    <filterColumn colId="6" showButton="0"/>
  </autoFilter>
  <mergeCells count="86">
    <mergeCell ref="B32:B38"/>
    <mergeCell ref="C32:C38"/>
    <mergeCell ref="D32:D38"/>
    <mergeCell ref="E32:E38"/>
    <mergeCell ref="A32:A38"/>
    <mergeCell ref="B22:B24"/>
    <mergeCell ref="C22:C24"/>
    <mergeCell ref="D22:D24"/>
    <mergeCell ref="E22:E24"/>
    <mergeCell ref="N22:N24"/>
    <mergeCell ref="N14:N16"/>
    <mergeCell ref="N12:N13"/>
    <mergeCell ref="O14:O16"/>
    <mergeCell ref="A14:A16"/>
    <mergeCell ref="B14:B16"/>
    <mergeCell ref="C14:C16"/>
    <mergeCell ref="D14:D16"/>
    <mergeCell ref="E14:E16"/>
    <mergeCell ref="F14:F16"/>
    <mergeCell ref="P9:AC9"/>
    <mergeCell ref="AE9:AR9"/>
    <mergeCell ref="A12:A13"/>
    <mergeCell ref="B12:B13"/>
    <mergeCell ref="C12:C13"/>
    <mergeCell ref="D12:D13"/>
    <mergeCell ref="E12:E13"/>
    <mergeCell ref="G10:H10"/>
    <mergeCell ref="O12:O13"/>
    <mergeCell ref="F12:F13"/>
    <mergeCell ref="C8:E8"/>
    <mergeCell ref="G8:H8"/>
    <mergeCell ref="D1:N1"/>
    <mergeCell ref="D2:N2"/>
    <mergeCell ref="C6:G6"/>
    <mergeCell ref="H6:K6"/>
    <mergeCell ref="C28:C30"/>
    <mergeCell ref="D28:D30"/>
    <mergeCell ref="E28:E30"/>
    <mergeCell ref="A17:A21"/>
    <mergeCell ref="D17:D21"/>
    <mergeCell ref="C17:C21"/>
    <mergeCell ref="B17:B21"/>
    <mergeCell ref="E17:E21"/>
    <mergeCell ref="A25:A27"/>
    <mergeCell ref="B25:B27"/>
    <mergeCell ref="C25:C27"/>
    <mergeCell ref="D25:D27"/>
    <mergeCell ref="E25:E27"/>
    <mergeCell ref="A28:A30"/>
    <mergeCell ref="B28:B30"/>
    <mergeCell ref="A22:A24"/>
    <mergeCell ref="D42:D44"/>
    <mergeCell ref="E42:E44"/>
    <mergeCell ref="B45:B47"/>
    <mergeCell ref="C45:C47"/>
    <mergeCell ref="A39:A41"/>
    <mergeCell ref="B39:B41"/>
    <mergeCell ref="C39:C41"/>
    <mergeCell ref="A42:A44"/>
    <mergeCell ref="B42:B44"/>
    <mergeCell ref="C42:C44"/>
    <mergeCell ref="A45:A47"/>
    <mergeCell ref="D45:D47"/>
    <mergeCell ref="E45:E47"/>
    <mergeCell ref="E39:E41"/>
    <mergeCell ref="D39:D41"/>
    <mergeCell ref="N17:N21"/>
    <mergeCell ref="O17:O21"/>
    <mergeCell ref="N25:N27"/>
    <mergeCell ref="O25:O27"/>
    <mergeCell ref="N28:N30"/>
    <mergeCell ref="O28:O30"/>
    <mergeCell ref="O22:O24"/>
    <mergeCell ref="N39:N41"/>
    <mergeCell ref="O39:O41"/>
    <mergeCell ref="N42:N44"/>
    <mergeCell ref="O42:O44"/>
    <mergeCell ref="N45:N47"/>
    <mergeCell ref="O45:O47"/>
    <mergeCell ref="F39:F41"/>
    <mergeCell ref="F42:F47"/>
    <mergeCell ref="F17:F21"/>
    <mergeCell ref="F22:F24"/>
    <mergeCell ref="F25:F27"/>
    <mergeCell ref="F28:F30"/>
    <mergeCell ref="F32:F38"/>
  </mergeCells>
  <dataValidations count="8">
    <dataValidation type="list" allowBlank="1" showInputMessage="1" showErrorMessage="1" sqref="H6:K6" xr:uid="{00000000-0002-0000-0000-000000000000}">
      <formula1>Dependencias</formula1>
    </dataValidation>
    <dataValidation type="date" allowBlank="1" showInputMessage="1" showErrorMessage="1" sqref="I11:J21 I32:I37 J32:J36" xr:uid="{00000000-0002-0000-0000-000001000000}">
      <formula1>43101</formula1>
      <formula2>43465</formula2>
    </dataValidation>
    <dataValidation type="list" allowBlank="1" showInputMessage="1" showErrorMessage="1" sqref="O11:O17 O22:O47" xr:uid="{00000000-0002-0000-0000-000002000000}">
      <formula1>Anticorrupcion</formula1>
    </dataValidation>
    <dataValidation type="date" allowBlank="1" showInputMessage="1" showErrorMessage="1" sqref="I22:J31 I39:J47" xr:uid="{00000000-0002-0000-0000-000003000000}">
      <formula1>43101</formula1>
      <formula2>43830</formula2>
    </dataValidation>
    <dataValidation type="list" allowBlank="1" showInputMessage="1" showErrorMessage="1" sqref="L11:L37 L39:L47" xr:uid="{00000000-0002-0000-0000-000004000000}">
      <formula1>Rubro</formula1>
    </dataValidation>
    <dataValidation type="list" allowBlank="1" showInputMessage="1" showErrorMessage="1" sqref="N11:N47" xr:uid="{00000000-0002-0000-0000-000005000000}">
      <formula1>Administrativo</formula1>
    </dataValidation>
    <dataValidation type="whole" allowBlank="1" showInputMessage="1" showErrorMessage="1" sqref="AE11:AP47 AR11:AR47" xr:uid="{00000000-0002-0000-0000-000006000000}">
      <formula1>0</formula1>
      <formula2>100000000000</formula2>
    </dataValidation>
    <dataValidation type="whole" allowBlank="1" showInputMessage="1" showErrorMessage="1" sqref="K11:K47" xr:uid="{00000000-0002-0000-0000-000007000000}">
      <formula1>0</formula1>
      <formula2>100000000</formula2>
    </dataValidation>
  </dataValidations>
  <printOptions horizontalCentered="1" verticalCentered="1"/>
  <pageMargins left="0.17" right="0.17" top="0.3" bottom="0.36" header="0.31496062992125984" footer="0.31496062992125984"/>
  <pageSetup paperSize="145" scale="23" orientation="landscape" copies="2"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8000000}">
          <x14:formula1>
            <xm:f>Listas!$A$13:$A$18</xm:f>
          </x14:formula1>
          <xm:sqref>B11:B17 B22:B31 B39:B47</xm:sqref>
        </x14:dataValidation>
        <x14:dataValidation type="list" allowBlank="1" showInputMessage="1" showErrorMessage="1" xr:uid="{00000000-0002-0000-0000-000009000000}">
          <x14:formula1>
            <xm:f>'C:\ISABEL\PLAN DE ACCIÓN\PLAN ACCIÓN 2018\[FM-DE-01 Plan de acción 2018 (por dependencia).xlsx]Listas'!#REF!</xm:f>
          </x14:formula1>
          <xm:sqref>B32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0"/>
  <sheetViews>
    <sheetView showGridLines="0" topLeftCell="A25" workbookViewId="0">
      <selection activeCell="A15" sqref="A15"/>
    </sheetView>
  </sheetViews>
  <sheetFormatPr baseColWidth="10" defaultRowHeight="15" x14ac:dyDescent="0.25"/>
  <cols>
    <col min="1" max="1" width="58.5703125" bestFit="1" customWidth="1"/>
    <col min="2" max="2" width="52.140625" bestFit="1" customWidth="1"/>
    <col min="3" max="7" width="37.5703125" customWidth="1"/>
  </cols>
  <sheetData>
    <row r="1" spans="1:2" ht="16.5" x14ac:dyDescent="0.25">
      <c r="A1" s="1" t="s">
        <v>40</v>
      </c>
      <c r="B1" s="2"/>
    </row>
    <row r="2" spans="1:2" x14ac:dyDescent="0.25">
      <c r="A2" s="3" t="s">
        <v>41</v>
      </c>
      <c r="B2" s="2"/>
    </row>
    <row r="3" spans="1:2" x14ac:dyDescent="0.25">
      <c r="A3" s="3" t="s">
        <v>3</v>
      </c>
      <c r="B3" s="2"/>
    </row>
    <row r="4" spans="1:2" x14ac:dyDescent="0.25">
      <c r="A4" s="3" t="s">
        <v>42</v>
      </c>
      <c r="B4" s="2"/>
    </row>
    <row r="5" spans="1:2" x14ac:dyDescent="0.25">
      <c r="A5" s="3" t="s">
        <v>43</v>
      </c>
      <c r="B5" s="2"/>
    </row>
    <row r="6" spans="1:2" x14ac:dyDescent="0.25">
      <c r="A6" s="3" t="s">
        <v>44</v>
      </c>
      <c r="B6" s="2"/>
    </row>
    <row r="7" spans="1:2" x14ac:dyDescent="0.25">
      <c r="A7" s="3" t="s">
        <v>45</v>
      </c>
      <c r="B7" s="2"/>
    </row>
    <row r="8" spans="1:2" x14ac:dyDescent="0.25">
      <c r="A8" s="3" t="s">
        <v>46</v>
      </c>
      <c r="B8" s="2"/>
    </row>
    <row r="9" spans="1:2" x14ac:dyDescent="0.25">
      <c r="A9" s="3" t="s">
        <v>47</v>
      </c>
      <c r="B9" s="2"/>
    </row>
    <row r="10" spans="1:2" x14ac:dyDescent="0.25">
      <c r="A10" s="3" t="s">
        <v>48</v>
      </c>
      <c r="B10" s="2"/>
    </row>
    <row r="11" spans="1:2" x14ac:dyDescent="0.25">
      <c r="A11" s="4"/>
      <c r="B11" s="2"/>
    </row>
    <row r="12" spans="1:2" ht="16.5" x14ac:dyDescent="0.25">
      <c r="A12" s="1" t="s">
        <v>49</v>
      </c>
      <c r="B12" s="1" t="s">
        <v>50</v>
      </c>
    </row>
    <row r="13" spans="1:2" ht="49.5" x14ac:dyDescent="0.25">
      <c r="A13" s="5" t="s">
        <v>55</v>
      </c>
      <c r="B13" s="5" t="s">
        <v>61</v>
      </c>
    </row>
    <row r="14" spans="1:2" ht="33" x14ac:dyDescent="0.25">
      <c r="A14" s="5" t="s">
        <v>56</v>
      </c>
      <c r="B14" s="5" t="s">
        <v>62</v>
      </c>
    </row>
    <row r="15" spans="1:2" ht="66" x14ac:dyDescent="0.25">
      <c r="A15" s="5" t="s">
        <v>57</v>
      </c>
      <c r="B15" s="5" t="s">
        <v>73</v>
      </c>
    </row>
    <row r="16" spans="1:2" ht="33" x14ac:dyDescent="0.25">
      <c r="A16" s="5" t="s">
        <v>58</v>
      </c>
      <c r="B16" s="5" t="s">
        <v>74</v>
      </c>
    </row>
    <row r="17" spans="1:2" ht="49.5" x14ac:dyDescent="0.25">
      <c r="A17" s="5" t="s">
        <v>59</v>
      </c>
      <c r="B17" s="5" t="s">
        <v>63</v>
      </c>
    </row>
    <row r="18" spans="1:2" ht="49.5" x14ac:dyDescent="0.25">
      <c r="A18" s="5" t="s">
        <v>60</v>
      </c>
      <c r="B18" s="5" t="s">
        <v>64</v>
      </c>
    </row>
    <row r="19" spans="1:2" x14ac:dyDescent="0.25">
      <c r="A19" s="4"/>
      <c r="B19" s="2"/>
    </row>
    <row r="20" spans="1:2" x14ac:dyDescent="0.25">
      <c r="A20" s="4"/>
      <c r="B20" s="2"/>
    </row>
    <row r="21" spans="1:2" ht="16.5" x14ac:dyDescent="0.25">
      <c r="A21" s="1" t="s">
        <v>51</v>
      </c>
      <c r="B21" s="2"/>
    </row>
    <row r="22" spans="1:2" ht="60" x14ac:dyDescent="0.25">
      <c r="A22" s="6" t="s">
        <v>65</v>
      </c>
      <c r="B22" s="2"/>
    </row>
    <row r="23" spans="1:2" ht="60" x14ac:dyDescent="0.25">
      <c r="A23" s="6" t="s">
        <v>66</v>
      </c>
      <c r="B23" s="2"/>
    </row>
    <row r="24" spans="1:2" ht="45" x14ac:dyDescent="0.25">
      <c r="A24" s="6" t="s">
        <v>67</v>
      </c>
      <c r="B24" s="2"/>
    </row>
    <row r="25" spans="1:2" ht="45" x14ac:dyDescent="0.25">
      <c r="A25" s="6" t="s">
        <v>68</v>
      </c>
      <c r="B25" s="2"/>
    </row>
    <row r="26" spans="1:2" ht="60" x14ac:dyDescent="0.25">
      <c r="A26" s="6" t="s">
        <v>69</v>
      </c>
      <c r="B26" s="2"/>
    </row>
    <row r="27" spans="1:2" ht="45" x14ac:dyDescent="0.25">
      <c r="A27" s="6" t="s">
        <v>70</v>
      </c>
      <c r="B27" s="2"/>
    </row>
    <row r="28" spans="1:2" ht="16.5" x14ac:dyDescent="0.25">
      <c r="A28" s="5" t="s">
        <v>38</v>
      </c>
      <c r="B28" s="2"/>
    </row>
    <row r="29" spans="1:2" x14ac:dyDescent="0.25">
      <c r="A29" s="2"/>
      <c r="B29" s="2"/>
    </row>
    <row r="30" spans="1:2" x14ac:dyDescent="0.25">
      <c r="A30" s="2"/>
      <c r="B30" s="2"/>
    </row>
    <row r="31" spans="1:2" ht="16.5" x14ac:dyDescent="0.25">
      <c r="A31" s="1" t="s">
        <v>52</v>
      </c>
      <c r="B31" s="2"/>
    </row>
    <row r="32" spans="1:2" ht="16.5" x14ac:dyDescent="0.25">
      <c r="A32" s="5" t="s">
        <v>33</v>
      </c>
      <c r="B32" s="2"/>
    </row>
    <row r="33" spans="1:2" ht="16.5" x14ac:dyDescent="0.25">
      <c r="A33" s="5" t="s">
        <v>35</v>
      </c>
      <c r="B33" s="2"/>
    </row>
    <row r="34" spans="1:2" ht="16.5" x14ac:dyDescent="0.25">
      <c r="A34" s="5" t="s">
        <v>39</v>
      </c>
      <c r="B34" s="2"/>
    </row>
    <row r="35" spans="1:2" ht="16.5" x14ac:dyDescent="0.25">
      <c r="A35" s="5" t="s">
        <v>53</v>
      </c>
      <c r="B35" s="2"/>
    </row>
    <row r="36" spans="1:2" ht="16.5" x14ac:dyDescent="0.25">
      <c r="A36" s="5" t="s">
        <v>37</v>
      </c>
      <c r="B36" s="2"/>
    </row>
    <row r="37" spans="1:2" x14ac:dyDescent="0.25">
      <c r="A37" s="2"/>
      <c r="B37" s="2"/>
    </row>
    <row r="38" spans="1:2" ht="16.5" x14ac:dyDescent="0.25">
      <c r="A38" s="1" t="s">
        <v>54</v>
      </c>
      <c r="B38" s="2"/>
    </row>
    <row r="39" spans="1:2" ht="16.5" x14ac:dyDescent="0.25">
      <c r="A39" s="5" t="s">
        <v>36</v>
      </c>
      <c r="B39" s="2"/>
    </row>
    <row r="40" spans="1:2" ht="16.5" x14ac:dyDescent="0.25">
      <c r="A40" s="5" t="s">
        <v>34</v>
      </c>
      <c r="B40"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6</vt:i4>
      </vt:variant>
    </vt:vector>
  </HeadingPairs>
  <TitlesOfParts>
    <vt:vector size="8" baseType="lpstr">
      <vt:lpstr>Plan_Accion_Planeacion</vt:lpstr>
      <vt:lpstr>Listas</vt:lpstr>
      <vt:lpstr>Administrativo</vt:lpstr>
      <vt:lpstr>Anticorrupcion</vt:lpstr>
      <vt:lpstr>Dependencias</vt:lpstr>
      <vt:lpstr>Metas</vt:lpstr>
      <vt:lpstr>Objetivos</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Guillermo Tobon Gonzalez</dc:creator>
  <cp:lastModifiedBy>Angela Maria Aristizabal Lopez</cp:lastModifiedBy>
  <dcterms:created xsi:type="dcterms:W3CDTF">2018-01-29T14:53:07Z</dcterms:created>
  <dcterms:modified xsi:type="dcterms:W3CDTF">2019-01-31T16:29:49Z</dcterms:modified>
</cp:coreProperties>
</file>