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ART\2021\Publicación WEB\Presupuesto\DSCI - UEJ 021402\5.2- Ejecución presupuestal\"/>
    </mc:Choice>
  </mc:AlternateContent>
  <xr:revisionPtr revIDLastSave="0" documentId="13_ncr:1_{30074FFC-7EDB-43E2-A7F0-8F1E952DCB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MARZO VIG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M14" i="1"/>
  <c r="M13" i="1"/>
  <c r="M12" i="1"/>
  <c r="M11" i="1"/>
  <c r="M10" i="1"/>
  <c r="M9" i="1"/>
  <c r="M8" i="1"/>
  <c r="K14" i="1"/>
  <c r="K13" i="1"/>
  <c r="K12" i="1"/>
  <c r="K11" i="1"/>
  <c r="K10" i="1"/>
  <c r="K9" i="1"/>
  <c r="K8" i="1"/>
  <c r="H14" i="1"/>
  <c r="H13" i="1"/>
  <c r="H12" i="1"/>
  <c r="H11" i="1"/>
  <c r="H10" i="1"/>
  <c r="H9" i="1"/>
  <c r="H8" i="1"/>
  <c r="G16" i="1" l="1"/>
  <c r="L7" i="1" l="1"/>
  <c r="I14" i="1"/>
  <c r="J7" i="1"/>
  <c r="F16" i="1"/>
  <c r="E7" i="1"/>
  <c r="D7" i="1"/>
  <c r="L16" i="1"/>
  <c r="J16" i="1"/>
  <c r="K16" i="1" s="1"/>
  <c r="I8" i="1"/>
  <c r="I9" i="1"/>
  <c r="I10" i="1"/>
  <c r="I11" i="1"/>
  <c r="I13" i="1"/>
  <c r="E16" i="1"/>
  <c r="D16" i="1"/>
  <c r="F7" i="1"/>
  <c r="H16" i="1" l="1"/>
  <c r="I16" i="1"/>
  <c r="K7" i="1"/>
  <c r="M16" i="1"/>
  <c r="H7" i="1"/>
  <c r="I7" i="1"/>
  <c r="M7" i="1"/>
</calcChain>
</file>

<file path=xl/sharedStrings.xml><?xml version="1.0" encoding="utf-8"?>
<sst xmlns="http://schemas.openxmlformats.org/spreadsheetml/2006/main" count="49" uniqueCount="36">
  <si>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</si>
  <si>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</si>
  <si>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</si>
  <si>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</si>
  <si>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</si>
  <si>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</si>
  <si>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</si>
  <si>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</si>
  <si>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</si>
  <si>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</si>
  <si>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</si>
  <si>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</si>
  <si>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DISTRIBUCIÓN PREVIO CONCEPTO DGPPN</t>
  </si>
  <si>
    <t>INFORME DE EJECUCIÓN A:</t>
  </si>
  <si>
    <t>RECURSO</t>
  </si>
  <si>
    <t>DESCRIPCIÓN</t>
  </si>
  <si>
    <t>APR. INICIAL  
$</t>
  </si>
  <si>
    <t>APR. VIGENTE          $</t>
  </si>
  <si>
    <t>APR. BLOQUEADA             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</si>
  <si>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</si>
  <si>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</si>
  <si>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</si>
  <si>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</si>
  <si>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</si>
  <si>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</si>
  <si>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</si>
  <si>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</si>
  <si>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</si>
  <si>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 xml:space="preserve">NOTA: La ejecución porcentual se calculó con base en la apropiación inicial. </t>
  </si>
  <si>
    <t>INCAPACIDADES Y LICENCIAS DE MATERNIDAD Y PATERNIDAD (NO DE PENSIONES)</t>
  </si>
  <si>
    <t>A-03-04-02-012</t>
  </si>
  <si>
    <t>CUOTA DE FISCALIZACIÓN Y AUDITAJE</t>
  </si>
  <si>
    <t>A-08-04-01</t>
  </si>
  <si>
    <t>VIGENCIA 2021</t>
  </si>
  <si>
    <t>DIRECCIÓN DE SUSTITUCIÓN DE CULTIVOS DE USO ILÍCITO-DSCI   "UEJ 021402"</t>
  </si>
  <si>
    <t>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</si>
</sst>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4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3" fontId="11" fillId="0" borderId="5" xfId="1" applyNumberFormat="1" applyFont="1" applyBorder="1" applyAlignment="1">
      <alignment vertical="center"/>
    </xf>
    <xf numFmtId="0" fontId="10" fillId="0" borderId="2" xfId="0" applyFont="1" applyBorder="1"/>
    <xf numFmtId="0" fontId="13" fillId="0" borderId="0" xfId="0" applyFont="1"/>
    <xf numFmtId="0" fontId="5" fillId="0" borderId="1" xfId="0" applyFont="1" applyBorder="1"/>
    <xf numFmtId="0" fontId="5" fillId="0" borderId="0" xfId="0" applyFont="1"/>
    <xf numFmtId="0" fontId="8" fillId="4" borderId="6" xfId="0" applyFont="1" applyFill="1" applyBorder="1"/>
    <xf numFmtId="3" fontId="8" fillId="4" borderId="6" xfId="0" applyNumberFormat="1" applyFont="1" applyFill="1" applyBorder="1"/>
    <xf numFmtId="10" fontId="8" fillId="4" borderId="3" xfId="2" applyNumberFormat="1" applyFont="1" applyFill="1" applyBorder="1" applyAlignment="1">
      <alignment horizontal="center" vertical="center"/>
    </xf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2" fillId="0" borderId="0" xfId="2" applyNumberFormat="1" applyAlignment="1">
      <alignment horizontal="center" vertical="center"/>
    </xf>
    <xf numFmtId="10" fontId="12" fillId="0" borderId="0" xfId="2" applyNumberFormat="1"/>
    <xf numFmtId="10" fontId="12" fillId="0" borderId="0" xfId="2" applyNumberFormat="1" applyAlignment="1">
      <alignment horizontal="center"/>
    </xf>
    <xf numFmtId="0" fontId="16" fillId="0" borderId="0" xfId="0" applyFont="1"/>
    <xf numFmtId="43" fontId="0" fillId="0" borderId="0" xfId="3" applyFont="1"/>
    <xf numFmtId="43" fontId="15" fillId="0" borderId="0" xfId="3" applyAlignment="1">
      <alignment horizontal="center" vertical="center"/>
    </xf>
    <xf numFmtId="43" fontId="15" fillId="0" borderId="0" xfId="3"/>
    <xf numFmtId="43" fontId="15" fillId="0" borderId="0" xfId="3" applyAlignment="1">
      <alignment horizontal="center"/>
    </xf>
    <xf numFmtId="0" fontId="9" fillId="3" borderId="12" xfId="0" applyFont="1" applyFill="1" applyBorder="1" applyAlignment="1">
      <alignment horizontal="center" vertical="center" wrapText="1"/>
    </xf>
    <xf numFmtId="3" fontId="11" fillId="0" borderId="13" xfId="1" applyNumberFormat="1" applyFont="1" applyBorder="1" applyAlignment="1">
      <alignment vertical="center"/>
    </xf>
    <xf numFmtId="0" fontId="11" fillId="0" borderId="11" xfId="0" applyFont="1" applyBorder="1"/>
    <xf numFmtId="0" fontId="14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wrapText="1"/>
    </xf>
    <xf numFmtId="164" fontId="17" fillId="0" borderId="10" xfId="0" applyNumberFormat="1" applyFont="1" applyBorder="1" applyAlignment="1">
      <alignment horizontal="right" vertical="center" wrapText="1" readingOrder="1"/>
    </xf>
    <xf numFmtId="10" fontId="11" fillId="0" borderId="5" xfId="4" applyNumberFormat="1" applyFont="1" applyBorder="1" applyAlignment="1">
      <alignment vertical="center"/>
    </xf>
    <xf numFmtId="10" fontId="8" fillId="4" borderId="3" xfId="2" applyNumberFormat="1" applyFont="1" applyFill="1" applyBorder="1" applyAlignment="1">
      <alignment horizontal="right" vertical="center"/>
    </xf>
    <xf numFmtId="0" fontId="10" fillId="0" borderId="14" xfId="0" applyFont="1" applyBorder="1"/>
    <xf numFmtId="0" fontId="11" fillId="0" borderId="14" xfId="0" applyFont="1" applyBorder="1"/>
    <xf numFmtId="0" fontId="11" fillId="0" borderId="14" xfId="0" applyFont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workbookViewId="0">
      <pane ySplit="6" topLeftCell="A7" activePane="bottomLeft" state="frozen"/>
      <selection pane="bottomLeft" activeCell="I9" sqref="I9"/>
    </sheetView>
  </sheetViews>
  <sheetFormatPr baseColWidth="10" defaultRowHeight="15" x14ac:dyDescent="0.25"/>
  <cols>
    <col min="1" max="1" width="13.85546875" customWidth="1"/>
    <col min="2" max="2" width="7" customWidth="1"/>
    <col min="3" max="3" width="55.28515625" customWidth="1"/>
    <col min="4" max="4" width="18.5703125" customWidth="1"/>
    <col min="5" max="5" width="18.85546875" customWidth="1"/>
    <col min="6" max="6" width="15.28515625" customWidth="1"/>
    <col min="7" max="7" width="18.85546875" customWidth="1"/>
    <col min="8" max="8" width="13.28515625" customWidth="1"/>
    <col min="9" max="9" width="18.140625" customWidth="1"/>
    <col min="10" max="10" width="16.140625" customWidth="1"/>
    <col min="11" max="11" width="12.28515625" customWidth="1"/>
    <col min="12" max="12" width="16.42578125" customWidth="1"/>
    <col min="13" max="13" width="10.140625" customWidth="1"/>
  </cols>
  <sheetData>
    <row r="1" spans="1:15" s="2" customFormat="1" ht="27.75" customHeight="1" x14ac:dyDescent="0.4">
      <c r="A1" s="47" t="s">
        <v>34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5" s="2" customFormat="1" ht="15" customHeight="1" x14ac:dyDescent="0.3">
      <c r="A2" s="44"/>
      <c r="B2" s="44"/>
      <c r="C2" s="4" t="s">
        <v>13</v>
      </c>
      <c r="D2" s="45" t="s">
        <v>35</v>
      </c>
      <c r="E2" s="45"/>
      <c r="F2" s="45"/>
      <c r="G2" s="46"/>
      <c r="H2" s="46"/>
      <c r="I2" s="46"/>
    </row>
    <row r="3" spans="1:15" s="5" customFormat="1" ht="9" customHeight="1" x14ac:dyDescent="0.3">
      <c r="A3" s="3"/>
      <c r="B3" s="3"/>
    </row>
    <row r="4" spans="1:15" s="5" customFormat="1" ht="21.75" customHeight="1" x14ac:dyDescent="0.3">
      <c r="A4" s="42" t="s">
        <v>33</v>
      </c>
      <c r="B4" s="43"/>
      <c r="C4" s="43"/>
    </row>
    <row r="5" spans="1:15" ht="6.75" customHeight="1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6" t="s">
        <v>1</v>
      </c>
      <c r="B6" s="6" t="s">
        <v>14</v>
      </c>
      <c r="C6" s="31" t="s">
        <v>15</v>
      </c>
      <c r="D6" s="31" t="s">
        <v>16</v>
      </c>
      <c r="E6" s="6" t="s">
        <v>17</v>
      </c>
      <c r="F6" s="6" t="s">
        <v>18</v>
      </c>
      <c r="G6" s="7" t="s">
        <v>19</v>
      </c>
      <c r="H6" s="7" t="s">
        <v>20</v>
      </c>
      <c r="I6" s="6" t="s">
        <v>21</v>
      </c>
      <c r="J6" s="7" t="s">
        <v>22</v>
      </c>
      <c r="K6" s="7" t="s">
        <v>23</v>
      </c>
      <c r="L6" s="7" t="s">
        <v>24</v>
      </c>
      <c r="M6" s="7" t="s">
        <v>25</v>
      </c>
    </row>
    <row r="7" spans="1:15" s="10" customFormat="1" ht="16.5" customHeight="1" thickBot="1" x14ac:dyDescent="0.3">
      <c r="A7" s="39"/>
      <c r="B7" s="40"/>
      <c r="C7" s="41" t="s">
        <v>26</v>
      </c>
      <c r="D7" s="32">
        <f>SUM(D8:D13)</f>
        <v>3561000000</v>
      </c>
      <c r="E7" s="32">
        <f>SUM(E8:E13)</f>
        <v>3561000000</v>
      </c>
      <c r="F7" s="8">
        <f>SUM(F8:F12)</f>
        <v>70000000</v>
      </c>
      <c r="G7" s="8">
        <f>SUM(G8:G13)</f>
        <v>1023437556</v>
      </c>
      <c r="H7" s="37">
        <f>+G7/D7</f>
        <v>0.28740172872788544</v>
      </c>
      <c r="I7" s="8">
        <f>+D7-G7</f>
        <v>2537562444</v>
      </c>
      <c r="J7" s="8">
        <f>SUM(J8:J13)</f>
        <v>397919342</v>
      </c>
      <c r="K7" s="37">
        <f>+J7/D7</f>
        <v>0.11174370738556585</v>
      </c>
      <c r="L7" s="8">
        <f>SUM(L8:L13)</f>
        <v>397919342</v>
      </c>
      <c r="M7" s="37">
        <f>+L7/D7</f>
        <v>0.11174370738556585</v>
      </c>
      <c r="N7" s="9"/>
    </row>
    <row r="8" spans="1:15" ht="15.75" thickBot="1" x14ac:dyDescent="0.3">
      <c r="A8" s="33" t="s">
        <v>2</v>
      </c>
      <c r="B8" s="34" t="s">
        <v>3</v>
      </c>
      <c r="C8" s="35" t="s">
        <v>4</v>
      </c>
      <c r="D8" s="32">
        <v>1256000000</v>
      </c>
      <c r="E8" s="32">
        <v>1256000000</v>
      </c>
      <c r="F8" s="8">
        <v>0</v>
      </c>
      <c r="G8" s="8">
        <v>200153435</v>
      </c>
      <c r="H8" s="37">
        <f t="shared" ref="H8:H14" si="0">+G8/D8</f>
        <v>0.15935783041401275</v>
      </c>
      <c r="I8" s="8">
        <f t="shared" ref="I8:I14" si="1">+D8-G8</f>
        <v>1055846565</v>
      </c>
      <c r="J8" s="8">
        <v>200153435</v>
      </c>
      <c r="K8" s="37">
        <f t="shared" ref="K8:K14" si="2">+J8/D8</f>
        <v>0.15935783041401275</v>
      </c>
      <c r="L8" s="8">
        <v>200153435</v>
      </c>
      <c r="M8" s="37">
        <f t="shared" ref="M8:M14" si="3">+L8/D8</f>
        <v>0.15935783041401275</v>
      </c>
    </row>
    <row r="9" spans="1:15" ht="15.75" thickBot="1" x14ac:dyDescent="0.3">
      <c r="A9" s="33" t="s">
        <v>5</v>
      </c>
      <c r="B9" s="34" t="s">
        <v>3</v>
      </c>
      <c r="C9" s="35" t="s">
        <v>6</v>
      </c>
      <c r="D9" s="32">
        <v>473000000</v>
      </c>
      <c r="E9" s="32">
        <v>473000000</v>
      </c>
      <c r="F9" s="8">
        <v>0</v>
      </c>
      <c r="G9" s="8">
        <v>80730102</v>
      </c>
      <c r="H9" s="37">
        <f t="shared" si="0"/>
        <v>0.17067674841437633</v>
      </c>
      <c r="I9" s="8">
        <f t="shared" si="1"/>
        <v>392269898</v>
      </c>
      <c r="J9" s="8">
        <v>80730102</v>
      </c>
      <c r="K9" s="37">
        <f t="shared" si="2"/>
        <v>0.17067674841437633</v>
      </c>
      <c r="L9" s="8">
        <v>80730102</v>
      </c>
      <c r="M9" s="37">
        <f t="shared" si="3"/>
        <v>0.17067674841437633</v>
      </c>
    </row>
    <row r="10" spans="1:15" ht="30.75" thickBot="1" x14ac:dyDescent="0.3">
      <c r="A10" s="33" t="s">
        <v>7</v>
      </c>
      <c r="B10" s="34" t="s">
        <v>3</v>
      </c>
      <c r="C10" s="35" t="s">
        <v>8</v>
      </c>
      <c r="D10" s="32">
        <v>217000000</v>
      </c>
      <c r="E10" s="32">
        <v>217000000</v>
      </c>
      <c r="F10" s="8">
        <v>0</v>
      </c>
      <c r="G10" s="8">
        <v>27900698</v>
      </c>
      <c r="H10" s="37">
        <f t="shared" si="0"/>
        <v>0.12857464516129033</v>
      </c>
      <c r="I10" s="8">
        <f t="shared" si="1"/>
        <v>189099302</v>
      </c>
      <c r="J10" s="8">
        <v>27900698</v>
      </c>
      <c r="K10" s="37">
        <f t="shared" si="2"/>
        <v>0.12857464516129033</v>
      </c>
      <c r="L10" s="8">
        <v>27900698</v>
      </c>
      <c r="M10" s="37">
        <f t="shared" si="3"/>
        <v>0.12857464516129033</v>
      </c>
    </row>
    <row r="11" spans="1:15" ht="15.75" thickBot="1" x14ac:dyDescent="0.3">
      <c r="A11" s="33" t="s">
        <v>9</v>
      </c>
      <c r="B11" s="34" t="s">
        <v>3</v>
      </c>
      <c r="C11" s="35" t="s">
        <v>10</v>
      </c>
      <c r="D11" s="32">
        <v>1495000000</v>
      </c>
      <c r="E11" s="32">
        <v>1495000000</v>
      </c>
      <c r="F11" s="8">
        <v>0</v>
      </c>
      <c r="G11" s="8">
        <v>712151421</v>
      </c>
      <c r="H11" s="37">
        <f t="shared" si="0"/>
        <v>0.47635546555183944</v>
      </c>
      <c r="I11" s="8">
        <f t="shared" si="1"/>
        <v>782848579</v>
      </c>
      <c r="J11" s="8">
        <v>86633207</v>
      </c>
      <c r="K11" s="37">
        <f t="shared" si="2"/>
        <v>5.7948633444816051E-2</v>
      </c>
      <c r="L11" s="8">
        <v>86633207</v>
      </c>
      <c r="M11" s="37">
        <f t="shared" si="3"/>
        <v>5.7948633444816051E-2</v>
      </c>
    </row>
    <row r="12" spans="1:15" ht="30.75" thickBot="1" x14ac:dyDescent="0.3">
      <c r="A12" s="33" t="s">
        <v>11</v>
      </c>
      <c r="B12" s="34" t="s">
        <v>3</v>
      </c>
      <c r="C12" s="35" t="s">
        <v>12</v>
      </c>
      <c r="D12" s="32">
        <v>70000000</v>
      </c>
      <c r="E12" s="32">
        <v>70000000</v>
      </c>
      <c r="F12" s="32">
        <v>70000000</v>
      </c>
      <c r="G12" s="8">
        <v>0</v>
      </c>
      <c r="H12" s="37">
        <f t="shared" si="0"/>
        <v>0</v>
      </c>
      <c r="I12" s="8"/>
      <c r="J12" s="8">
        <v>0</v>
      </c>
      <c r="K12" s="37">
        <f t="shared" si="2"/>
        <v>0</v>
      </c>
      <c r="L12" s="8">
        <v>0</v>
      </c>
      <c r="M12" s="37">
        <f t="shared" si="3"/>
        <v>0</v>
      </c>
    </row>
    <row r="13" spans="1:15" ht="30.75" thickBot="1" x14ac:dyDescent="0.3">
      <c r="A13" s="33" t="s">
        <v>30</v>
      </c>
      <c r="B13" s="34" t="s">
        <v>3</v>
      </c>
      <c r="C13" s="35" t="s">
        <v>29</v>
      </c>
      <c r="D13" s="32">
        <v>50000000</v>
      </c>
      <c r="E13" s="32">
        <v>50000000</v>
      </c>
      <c r="F13" s="32">
        <v>0</v>
      </c>
      <c r="G13" s="8">
        <v>2501900</v>
      </c>
      <c r="H13" s="37">
        <f t="shared" si="0"/>
        <v>5.0037999999999999E-2</v>
      </c>
      <c r="I13" s="8">
        <f t="shared" si="1"/>
        <v>47498100</v>
      </c>
      <c r="J13" s="8">
        <v>2501900</v>
      </c>
      <c r="K13" s="37">
        <f t="shared" si="2"/>
        <v>5.0037999999999999E-2</v>
      </c>
      <c r="L13" s="8">
        <v>2501900</v>
      </c>
      <c r="M13" s="37">
        <f t="shared" si="3"/>
        <v>5.0037999999999999E-2</v>
      </c>
    </row>
    <row r="14" spans="1:15" x14ac:dyDescent="0.25">
      <c r="A14" s="33" t="s">
        <v>32</v>
      </c>
      <c r="B14" s="34">
        <v>11</v>
      </c>
      <c r="C14" s="35" t="s">
        <v>31</v>
      </c>
      <c r="D14" s="32">
        <v>46000000</v>
      </c>
      <c r="E14" s="32">
        <v>46000000</v>
      </c>
      <c r="F14" s="32"/>
      <c r="G14" s="8">
        <v>0</v>
      </c>
      <c r="H14" s="37">
        <f t="shared" si="0"/>
        <v>0</v>
      </c>
      <c r="I14" s="8">
        <f t="shared" si="1"/>
        <v>46000000</v>
      </c>
      <c r="J14" s="8">
        <v>0</v>
      </c>
      <c r="K14" s="37">
        <f t="shared" si="2"/>
        <v>0</v>
      </c>
      <c r="L14" s="8">
        <v>0</v>
      </c>
      <c r="M14" s="37">
        <f t="shared" si="3"/>
        <v>0</v>
      </c>
    </row>
    <row r="15" spans="1:15" ht="15.75" thickBot="1" x14ac:dyDescent="0.3">
      <c r="G15" s="36"/>
      <c r="J15" s="36"/>
    </row>
    <row r="16" spans="1:15" s="5" customFormat="1" ht="19.5" thickBot="1" x14ac:dyDescent="0.35">
      <c r="A16" s="11"/>
      <c r="B16" s="12"/>
      <c r="C16" s="13" t="s">
        <v>27</v>
      </c>
      <c r="D16" s="14">
        <f>SUM(D8:D13)</f>
        <v>3561000000</v>
      </c>
      <c r="E16" s="14">
        <f>SUM(E8:E13)</f>
        <v>3561000000</v>
      </c>
      <c r="F16" s="14">
        <f>SUM(F8:F13)</f>
        <v>70000000</v>
      </c>
      <c r="G16" s="14">
        <f>SUM(G8:G13)</f>
        <v>1023437556</v>
      </c>
      <c r="H16" s="38">
        <f>+G16/D16</f>
        <v>0.28740172872788544</v>
      </c>
      <c r="I16" s="14">
        <f>+D16-G16</f>
        <v>2537562444</v>
      </c>
      <c r="J16" s="14">
        <f>SUM(J8:J13)</f>
        <v>397919342</v>
      </c>
      <c r="K16" s="38">
        <f>+J16/D16</f>
        <v>0.11174370738556585</v>
      </c>
      <c r="L16" s="14">
        <f>SUM(L8:L13)</f>
        <v>397919342</v>
      </c>
      <c r="M16" s="15">
        <f>+L16/D16</f>
        <v>0.11174370738556585</v>
      </c>
      <c r="O16" s="16"/>
    </row>
    <row r="17" spans="1:15" s="2" customFormat="1" ht="15.75" thickBot="1" x14ac:dyDescent="0.3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9"/>
      <c r="M17" s="20"/>
      <c r="N17" s="21"/>
      <c r="O17" s="22"/>
    </row>
    <row r="18" spans="1:15" s="2" customFormat="1" x14ac:dyDescent="0.25">
      <c r="L18" s="23"/>
      <c r="M18" s="24"/>
      <c r="N18" s="25"/>
    </row>
    <row r="19" spans="1:15" s="2" customFormat="1" ht="15.75" x14ac:dyDescent="0.25">
      <c r="D19" s="26" t="s">
        <v>28</v>
      </c>
      <c r="J19" s="27"/>
      <c r="K19" s="27"/>
      <c r="L19" s="28"/>
      <c r="M19" s="29"/>
      <c r="N19" s="30"/>
    </row>
  </sheetData>
  <sheetProtection algorithmName="SHA-512" hashValue="G6c52/5BlnvpPC8U2ww4AI4dzTcGV5nDVcvHcQiRfa0uEQfhr9a9yewpNlh+47brlrHf0S644eZ5jRvQj7m94A==" saltValue="OLIvEsKu5XdCCw1oFy/FfA==" spinCount="100000" sheet="1" objects="1" scenario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MARZO VIGENCIA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German</cp:lastModifiedBy>
  <dcterms:created xsi:type="dcterms:W3CDTF">2021-02-26T00:11:56Z</dcterms:created>
  <dcterms:modified xsi:type="dcterms:W3CDTF">2021-07-07T23:35:53Z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