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WEB/EJECUCION PRESUPUESTAL VIGENCIA 2020/"/>
    </mc:Choice>
  </mc:AlternateContent>
  <xr:revisionPtr revIDLastSave="4" documentId="8_{82F07489-8049-4EEB-B429-21062CE8ADDC}" xr6:coauthVersionLast="47" xr6:coauthVersionMax="47" xr10:uidLastSave="{CAA3A85E-502D-4121-8158-BA8A13CF4E92}"/>
  <bookViews>
    <workbookView xWindow="-120" yWindow="-120" windowWidth="20730" windowHeight="11160" xr2:uid="{00000000-000D-0000-FFFF-FFFF00000000}"/>
  </bookViews>
  <sheets>
    <sheet name="EJECUCION ABRIL  VIG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I13" i="1"/>
  <c r="I8" i="1"/>
  <c r="I9" i="1"/>
  <c r="I10" i="1"/>
  <c r="I11" i="1"/>
  <c r="I12" i="1"/>
  <c r="K8" i="1"/>
  <c r="K9" i="1"/>
  <c r="K10" i="1"/>
  <c r="K11" i="1"/>
  <c r="K12" i="1"/>
  <c r="K13" i="1"/>
  <c r="M8" i="1"/>
  <c r="M9" i="1"/>
  <c r="M10" i="1"/>
  <c r="M11" i="1"/>
  <c r="M12" i="1"/>
  <c r="M13" i="1"/>
  <c r="H7" i="1"/>
  <c r="L7" i="1"/>
  <c r="J7" i="1"/>
  <c r="G7" i="1"/>
  <c r="F7" i="1"/>
  <c r="E7" i="1"/>
  <c r="D7" i="1"/>
  <c r="I7" i="1" s="1"/>
  <c r="K7" i="1" l="1"/>
  <c r="M7" i="1"/>
</calcChain>
</file>

<file path=xl/sharedStrings.xml><?xml version="1.0" encoding="utf-8"?>
<sst xmlns="http://schemas.openxmlformats.org/spreadsheetml/2006/main" count="37" uniqueCount="32">
  <si>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</si>
  <si>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</si>
  <si>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</si>
  <si>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</si>
  <si>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</si>
  <si>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</si>
  <si>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</si>
  <si>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</si>
  <si>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</si>
  <si>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</si>
  <si>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</si>
  <si>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</si>
  <si>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DISTRIBUCIÓN PREVIO CONCEPTO DGPPN</t>
  </si>
  <si>
    <t>DIRECCIÓN DE SUSTITUCIÓN DE CULTIVOS DE USO ILÍCITO-DSCI</t>
  </si>
  <si>
    <t>INFORME DE EJECUCIÓN A:</t>
  </si>
  <si>
    <t>VIGENCIA 2020</t>
  </si>
  <si>
    <t>RECURSO</t>
  </si>
  <si>
    <t>DESCRIPCIÓN</t>
  </si>
  <si>
    <t>APR. INICIAL  
$</t>
  </si>
  <si>
    <t>APR. VIGENTE          $</t>
  </si>
  <si>
    <t>APR. BLOQUEADA             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</si>
  <si>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</si>
  <si>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</si>
  <si>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</si>
  <si>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</si>
  <si>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</si>
  <si>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</si>
  <si>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</si>
  <si>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</si>
  <si>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</si>
  <si>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 xml:space="preserve">NOTA: La ejecución porcentual se calculó con base en la apropiación inicial. </t>
  </si>
  <si>
    <t>ABRIL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</si>
</sst>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4" fillId="0" borderId="0"/>
  </cellStyleXfs>
  <cellXfs count="3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vertical="center" wrapText="1" readingOrder="1"/>
    </xf>
    <xf numFmtId="0" fontId="0" fillId="0" borderId="0" xfId="0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" fillId="0" borderId="0" xfId="0" applyFont="1"/>
    <xf numFmtId="0" fontId="11" fillId="0" borderId="8" xfId="0" applyFont="1" applyBorder="1"/>
    <xf numFmtId="0" fontId="11" fillId="0" borderId="7" xfId="0" applyFont="1" applyBorder="1"/>
    <xf numFmtId="0" fontId="11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wrapText="1"/>
    </xf>
    <xf numFmtId="0" fontId="13" fillId="0" borderId="5" xfId="0" applyFont="1" applyBorder="1"/>
    <xf numFmtId="3" fontId="11" fillId="0" borderId="9" xfId="2" applyNumberFormat="1" applyFont="1" applyBorder="1" applyAlignment="1">
      <alignment vertical="center"/>
    </xf>
    <xf numFmtId="10" fontId="11" fillId="0" borderId="9" xfId="1" applyNumberFormat="1" applyFont="1" applyBorder="1" applyAlignment="1">
      <alignment vertical="center"/>
    </xf>
    <xf numFmtId="0" fontId="13" fillId="0" borderId="11" xfId="0" applyFont="1" applyBorder="1"/>
    <xf numFmtId="0" fontId="15" fillId="0" borderId="0" xfId="0" applyFont="1"/>
    <xf numFmtId="10" fontId="0" fillId="0" borderId="0" xfId="1" applyNumberFormat="1" applyFont="1"/>
    <xf numFmtId="10" fontId="8" fillId="0" borderId="0" xfId="1" applyNumberFormat="1" applyFont="1"/>
    <xf numFmtId="10" fontId="1" fillId="0" borderId="0" xfId="1" applyNumberFormat="1" applyFont="1" applyFill="1" applyBorder="1"/>
    <xf numFmtId="10" fontId="10" fillId="3" borderId="7" xfId="1" applyNumberFormat="1" applyFont="1" applyFill="1" applyBorder="1" applyAlignment="1">
      <alignment horizontal="center" vertical="center" wrapText="1"/>
    </xf>
    <xf numFmtId="0" fontId="9" fillId="4" borderId="12" xfId="0" applyFont="1" applyFill="1" applyBorder="1"/>
    <xf numFmtId="3" fontId="9" fillId="4" borderId="12" xfId="0" applyNumberFormat="1" applyFont="1" applyFill="1" applyBorder="1"/>
    <xf numFmtId="10" fontId="9" fillId="4" borderId="12" xfId="1" applyNumberFormat="1" applyFont="1" applyFill="1" applyBorder="1"/>
    <xf numFmtId="0" fontId="16" fillId="0" borderId="0" xfId="0" applyFont="1"/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9" fillId="2" borderId="5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</cellXfs>
  <cellStyles count="3">
    <cellStyle name="Normal" xfId="0" builtinId="0"/>
    <cellStyle name="Normal 5 2" xfId="2" xr:uid="{228AFB54-83C0-4AD9-9F81-34600CCFB088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showGridLines="0" tabSelected="1" workbookViewId="0">
      <selection activeCell="E1" sqref="E1"/>
    </sheetView>
  </sheetViews>
  <sheetFormatPr baseColWidth="10" defaultRowHeight="15"/>
  <cols>
    <col min="1" max="1" width="21.5703125" customWidth="1"/>
    <col min="2" max="2" width="10" customWidth="1"/>
    <col min="3" max="3" width="50.5703125" customWidth="1"/>
    <col min="4" max="7" width="18.85546875" customWidth="1"/>
    <col min="8" max="8" width="18.85546875" style="22" customWidth="1"/>
    <col min="9" max="10" width="18.85546875" customWidth="1"/>
    <col min="11" max="11" width="18.85546875" style="22" customWidth="1"/>
    <col min="12" max="12" width="18.85546875" customWidth="1"/>
    <col min="13" max="13" width="16.85546875" style="22" customWidth="1"/>
    <col min="14" max="14" width="6.42578125" customWidth="1"/>
  </cols>
  <sheetData>
    <row r="1" spans="1:14" s="3" customFormat="1" ht="27.75" customHeight="1">
      <c r="A1" s="28" t="s">
        <v>13</v>
      </c>
      <c r="B1" s="29"/>
      <c r="C1" s="29"/>
      <c r="D1" s="30"/>
      <c r="H1" s="20"/>
      <c r="K1" s="20"/>
      <c r="M1" s="20"/>
    </row>
    <row r="2" spans="1:14" s="3" customFormat="1" ht="15" customHeight="1">
      <c r="A2" s="31"/>
      <c r="B2" s="31"/>
      <c r="C2" s="4" t="s">
        <v>14</v>
      </c>
      <c r="D2" s="32" t="s">
        <v>31</v>
      </c>
      <c r="E2" s="32"/>
      <c r="F2" s="32"/>
      <c r="G2" s="33"/>
      <c r="H2" s="33"/>
      <c r="I2" s="33"/>
      <c r="K2" s="20"/>
      <c r="M2" s="20"/>
    </row>
    <row r="3" spans="1:14" s="6" customFormat="1" ht="15" customHeight="1">
      <c r="A3" s="5"/>
      <c r="B3" s="5"/>
      <c r="H3" s="21"/>
      <c r="K3" s="21"/>
      <c r="M3" s="21"/>
    </row>
    <row r="4" spans="1:14" s="6" customFormat="1" ht="21.75" customHeight="1">
      <c r="A4" s="34" t="s">
        <v>15</v>
      </c>
      <c r="B4" s="35"/>
      <c r="C4" s="35"/>
      <c r="H4" s="21"/>
      <c r="K4" s="21"/>
      <c r="M4" s="21"/>
    </row>
    <row r="5" spans="1:14" ht="15.75" thickBot="1"/>
    <row r="6" spans="1:14" s="9" customFormat="1" ht="48" thickBot="1">
      <c r="A6" s="7" t="s">
        <v>1</v>
      </c>
      <c r="B6" s="7" t="s">
        <v>16</v>
      </c>
      <c r="C6" s="7" t="s">
        <v>17</v>
      </c>
      <c r="D6" s="7" t="s">
        <v>18</v>
      </c>
      <c r="E6" s="7" t="s">
        <v>19</v>
      </c>
      <c r="F6" s="7" t="s">
        <v>20</v>
      </c>
      <c r="G6" s="8" t="s">
        <v>21</v>
      </c>
      <c r="H6" s="23" t="s">
        <v>22</v>
      </c>
      <c r="I6" s="7" t="s">
        <v>23</v>
      </c>
      <c r="J6" s="8" t="s">
        <v>24</v>
      </c>
      <c r="K6" s="23" t="s">
        <v>25</v>
      </c>
      <c r="L6" s="8" t="s">
        <v>26</v>
      </c>
      <c r="M6" s="23" t="s">
        <v>27</v>
      </c>
    </row>
    <row r="7" spans="1:14" s="19" customFormat="1" ht="16.5" customHeight="1" thickBot="1">
      <c r="A7" s="15"/>
      <c r="B7" s="11"/>
      <c r="C7" s="12" t="s">
        <v>28</v>
      </c>
      <c r="D7" s="16">
        <f>SUM(D8:D12)</f>
        <v>3500000000</v>
      </c>
      <c r="E7" s="16">
        <f>SUM(E8:E12)</f>
        <v>3500000000</v>
      </c>
      <c r="F7" s="16">
        <f>SUM(F8:F12)</f>
        <v>300000000</v>
      </c>
      <c r="G7" s="16">
        <f>SUM(G8:G12)</f>
        <v>205769134</v>
      </c>
      <c r="H7" s="17">
        <f>+G7/D7</f>
        <v>5.8791181142857141E-2</v>
      </c>
      <c r="I7" s="16">
        <f>+D7-G7</f>
        <v>3294230866</v>
      </c>
      <c r="J7" s="16">
        <f t="shared" ref="J7:L7" si="0">SUM(J8:J12)</f>
        <v>77325634</v>
      </c>
      <c r="K7" s="17">
        <f>+J7/E7</f>
        <v>2.2093038285714284E-2</v>
      </c>
      <c r="L7" s="16">
        <f t="shared" si="0"/>
        <v>77325634</v>
      </c>
      <c r="M7" s="17">
        <f>+L7/D7</f>
        <v>2.2093038285714284E-2</v>
      </c>
      <c r="N7" s="18"/>
    </row>
    <row r="8" spans="1:14" ht="15.75" thickBot="1">
      <c r="A8" s="10" t="s">
        <v>2</v>
      </c>
      <c r="B8" s="13" t="s">
        <v>3</v>
      </c>
      <c r="C8" s="14" t="s">
        <v>4</v>
      </c>
      <c r="D8" s="16">
        <v>1120000000</v>
      </c>
      <c r="E8" s="16">
        <v>1120000000</v>
      </c>
      <c r="F8" s="16">
        <v>0</v>
      </c>
      <c r="G8" s="16">
        <v>45178273</v>
      </c>
      <c r="H8" s="17">
        <f t="shared" ref="H8:H13" si="1">+G8/D8</f>
        <v>4.0337743750000002E-2</v>
      </c>
      <c r="I8" s="16">
        <f t="shared" ref="I8:I13" si="2">+D8-G8</f>
        <v>1074821727</v>
      </c>
      <c r="J8" s="16">
        <v>45178273</v>
      </c>
      <c r="K8" s="17">
        <f t="shared" ref="K8:K13" si="3">+J8/E8</f>
        <v>4.0337743750000002E-2</v>
      </c>
      <c r="L8" s="16">
        <v>45178273</v>
      </c>
      <c r="M8" s="17">
        <f t="shared" ref="M8:M13" si="4">+L8/D8</f>
        <v>4.0337743750000002E-2</v>
      </c>
    </row>
    <row r="9" spans="1:14" ht="15.75" thickBot="1">
      <c r="A9" s="10" t="s">
        <v>5</v>
      </c>
      <c r="B9" s="13" t="s">
        <v>3</v>
      </c>
      <c r="C9" s="14" t="s">
        <v>6</v>
      </c>
      <c r="D9" s="16">
        <v>390000000</v>
      </c>
      <c r="E9" s="16">
        <v>390000000</v>
      </c>
      <c r="F9" s="16">
        <v>0</v>
      </c>
      <c r="G9" s="16">
        <v>17330657</v>
      </c>
      <c r="H9" s="17">
        <f t="shared" si="1"/>
        <v>4.4437582051282051E-2</v>
      </c>
      <c r="I9" s="16">
        <f t="shared" si="2"/>
        <v>372669343</v>
      </c>
      <c r="J9" s="16">
        <v>17330657</v>
      </c>
      <c r="K9" s="17">
        <f t="shared" si="3"/>
        <v>4.4437582051282051E-2</v>
      </c>
      <c r="L9" s="16">
        <v>17330657</v>
      </c>
      <c r="M9" s="17">
        <f t="shared" si="4"/>
        <v>4.4437582051282051E-2</v>
      </c>
    </row>
    <row r="10" spans="1:14" ht="30.75" thickBot="1">
      <c r="A10" s="10" t="s">
        <v>7</v>
      </c>
      <c r="B10" s="13" t="s">
        <v>3</v>
      </c>
      <c r="C10" s="14" t="s">
        <v>8</v>
      </c>
      <c r="D10" s="16">
        <v>20000000</v>
      </c>
      <c r="E10" s="16">
        <v>20000000</v>
      </c>
      <c r="F10" s="16">
        <v>0</v>
      </c>
      <c r="G10" s="16">
        <v>14028959</v>
      </c>
      <c r="H10" s="17">
        <f t="shared" si="1"/>
        <v>0.70144795000000004</v>
      </c>
      <c r="I10" s="16">
        <f t="shared" si="2"/>
        <v>5971041</v>
      </c>
      <c r="J10" s="16">
        <v>14028959</v>
      </c>
      <c r="K10" s="17">
        <f t="shared" si="3"/>
        <v>0.70144795000000004</v>
      </c>
      <c r="L10" s="16">
        <v>14028959</v>
      </c>
      <c r="M10" s="17">
        <f t="shared" si="4"/>
        <v>0.70144795000000004</v>
      </c>
    </row>
    <row r="11" spans="1:14" ht="15.75" thickBot="1">
      <c r="A11" s="10" t="s">
        <v>9</v>
      </c>
      <c r="B11" s="13" t="s">
        <v>3</v>
      </c>
      <c r="C11" s="14" t="s">
        <v>10</v>
      </c>
      <c r="D11" s="16">
        <v>1900000000</v>
      </c>
      <c r="E11" s="16">
        <v>1900000000</v>
      </c>
      <c r="F11" s="16">
        <v>230000000</v>
      </c>
      <c r="G11" s="16">
        <v>129231245</v>
      </c>
      <c r="H11" s="17">
        <f t="shared" si="1"/>
        <v>6.801644473684211E-2</v>
      </c>
      <c r="I11" s="16">
        <f t="shared" si="2"/>
        <v>1770768755</v>
      </c>
      <c r="J11" s="16">
        <v>787745</v>
      </c>
      <c r="K11" s="17">
        <f t="shared" si="3"/>
        <v>4.1460263157894737E-4</v>
      </c>
      <c r="L11" s="16">
        <v>787745</v>
      </c>
      <c r="M11" s="17">
        <f t="shared" si="4"/>
        <v>4.1460263157894737E-4</v>
      </c>
    </row>
    <row r="12" spans="1:14" ht="30.75" thickBot="1">
      <c r="A12" s="10" t="s">
        <v>11</v>
      </c>
      <c r="B12" s="13" t="s">
        <v>3</v>
      </c>
      <c r="C12" s="14" t="s">
        <v>12</v>
      </c>
      <c r="D12" s="16">
        <v>70000000</v>
      </c>
      <c r="E12" s="16">
        <v>70000000</v>
      </c>
      <c r="F12" s="16">
        <v>70000000</v>
      </c>
      <c r="G12" s="16">
        <v>0</v>
      </c>
      <c r="H12" s="17">
        <f t="shared" si="1"/>
        <v>0</v>
      </c>
      <c r="I12" s="16">
        <f t="shared" si="2"/>
        <v>70000000</v>
      </c>
      <c r="J12" s="16">
        <v>0</v>
      </c>
      <c r="K12" s="17">
        <f t="shared" si="3"/>
        <v>0</v>
      </c>
      <c r="L12" s="16">
        <v>0</v>
      </c>
      <c r="M12" s="17">
        <f t="shared" si="4"/>
        <v>0</v>
      </c>
    </row>
    <row r="13" spans="1:14" ht="19.5" thickBot="1">
      <c r="A13" s="2" t="s">
        <v>0</v>
      </c>
      <c r="B13" s="1" t="s">
        <v>0</v>
      </c>
      <c r="C13" s="24" t="s">
        <v>29</v>
      </c>
      <c r="D13" s="25">
        <v>3500000000</v>
      </c>
      <c r="E13" s="25">
        <v>3500000000</v>
      </c>
      <c r="F13" s="25">
        <v>300000000</v>
      </c>
      <c r="G13" s="25">
        <v>205769134</v>
      </c>
      <c r="H13" s="26">
        <f t="shared" si="1"/>
        <v>5.8791181142857141E-2</v>
      </c>
      <c r="I13" s="25">
        <f t="shared" si="2"/>
        <v>3294230866</v>
      </c>
      <c r="J13" s="25">
        <v>77325634</v>
      </c>
      <c r="K13" s="26">
        <f t="shared" si="3"/>
        <v>2.2093038285714284E-2</v>
      </c>
      <c r="L13" s="25">
        <v>77325634</v>
      </c>
      <c r="M13" s="26">
        <f t="shared" si="4"/>
        <v>2.2093038285714284E-2</v>
      </c>
    </row>
    <row r="14" spans="1:14" ht="0" hidden="1" customHeight="1"/>
    <row r="15" spans="1:14" ht="33.950000000000003" customHeight="1">
      <c r="C15" s="27" t="s">
        <v>30</v>
      </c>
      <c r="D15" s="9"/>
      <c r="E15" s="9"/>
    </row>
  </sheetData>
  <sheetProtection algorithmName="SHA-512" hashValue="bt46JVSrH3DC7992Cw5L3RAJudbEOJdqJaTuN3eoI4X90B6zJTTsmjDI/+kx1OIwqMqUiR/FtH5Mpe/2cfwVKg==" saltValue="MvyJ7NF8twjJrG4956GDvw==" spinCount="100000" sheet="1" objects="1" scenarios="1" selectLockedCells="1" selectUnlockedCells="1"/>
  <mergeCells count="4">
    <mergeCell ref="A1:D1"/>
    <mergeCell ref="A2:B2"/>
    <mergeCell ref="D2:I2"/>
    <mergeCell ref="A4:C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ABRIL  VIGENCIA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2021-02-26T00:55:43Z</dcterms:created>
  <dcterms:modified xsi:type="dcterms:W3CDTF">2022-03-16T16:38:58Z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