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1" documentId="8_{922FD4A4-6C68-4934-8E05-03D2D00FA5A4}" xr6:coauthVersionLast="47" xr6:coauthVersionMax="47" xr10:uidLastSave="{7C375C4D-F8F9-41AB-931A-6B3228E3F5A5}"/>
  <bookViews>
    <workbookView xWindow="-120" yWindow="-120" windowWidth="20730" windowHeight="11160" xr2:uid="{00000000-000D-0000-FFFF-FFFF00000000}"/>
  </bookViews>
  <sheets>
    <sheet name="EJECUCION MAY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K7" i="1"/>
  <c r="K8" i="1"/>
  <c r="K9" i="1"/>
  <c r="K10" i="1"/>
  <c r="K11" i="1"/>
  <c r="I7" i="1"/>
  <c r="I8" i="1"/>
  <c r="I9" i="1"/>
  <c r="I10" i="1"/>
  <c r="I11" i="1"/>
  <c r="I12" i="1" s="1"/>
  <c r="H7" i="1"/>
  <c r="H8" i="1"/>
  <c r="H9" i="1"/>
  <c r="H10" i="1"/>
  <c r="H11" i="1"/>
  <c r="L12" i="1"/>
  <c r="J12" i="1"/>
  <c r="G12" i="1"/>
  <c r="F12" i="1"/>
  <c r="E12" i="1"/>
  <c r="D12" i="1"/>
  <c r="L6" i="1"/>
  <c r="J6" i="1"/>
  <c r="K6" i="1" s="1"/>
  <c r="G6" i="1"/>
  <c r="H6" i="1" s="1"/>
  <c r="F6" i="1"/>
  <c r="E6" i="1"/>
  <c r="D6" i="1"/>
  <c r="I6" i="1" s="1"/>
  <c r="M6" i="1" l="1"/>
  <c r="H12" i="1"/>
  <c r="K12" i="1"/>
  <c r="M12" i="1"/>
</calcChain>
</file>

<file path=xl/sharedStrings.xml><?xml version="1.0" encoding="utf-8"?>
<sst xmlns="http://schemas.openxmlformats.org/spreadsheetml/2006/main" count="35" uniqueCount="31">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</sst>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3" fillId="0" borderId="0"/>
  </cellStyleXfs>
  <cellXfs count="30">
    <xf numFmtId="0" fontId="1" fillId="0" borderId="0" xfId="0" applyFont="1" applyFill="1" applyBorder="1"/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0" borderId="5" xfId="0" applyFont="1" applyBorder="1"/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4" xfId="0" applyFont="1" applyBorder="1"/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3" fontId="9" fillId="0" borderId="9" xfId="2" applyNumberFormat="1" applyFont="1" applyBorder="1" applyAlignment="1">
      <alignment vertical="center"/>
    </xf>
    <xf numFmtId="10" fontId="9" fillId="0" borderId="9" xfId="1" applyNumberFormat="1" applyFont="1" applyBorder="1" applyAlignment="1">
      <alignment vertical="center"/>
    </xf>
    <xf numFmtId="0" fontId="12" fillId="0" borderId="10" xfId="0" applyFont="1" applyBorder="1"/>
    <xf numFmtId="0" fontId="14" fillId="0" borderId="0" xfId="0" applyFont="1"/>
    <xf numFmtId="0" fontId="8" fillId="4" borderId="11" xfId="0" applyFont="1" applyFill="1" applyBorder="1"/>
    <xf numFmtId="3" fontId="8" fillId="4" borderId="11" xfId="0" applyNumberFormat="1" applyFont="1" applyFill="1" applyBorder="1"/>
    <xf numFmtId="10" fontId="8" fillId="4" borderId="11" xfId="1" applyNumberFormat="1" applyFont="1" applyFill="1" applyBorder="1"/>
    <xf numFmtId="0" fontId="15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4FA35F1D-5817-4A86-BE47-B3B69884B767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showGridLines="0" tabSelected="1" workbookViewId="0">
      <selection activeCell="A4" sqref="A4:C4"/>
    </sheetView>
  </sheetViews>
  <sheetFormatPr baseColWidth="10" defaultRowHeight="15"/>
  <cols>
    <col min="1" max="1" width="18.7109375" customWidth="1"/>
    <col min="2" max="2" width="15.5703125" customWidth="1"/>
    <col min="3" max="3" width="45.42578125" customWidth="1"/>
    <col min="4" max="12" width="18.85546875" customWidth="1"/>
    <col min="13" max="13" width="15.140625" customWidth="1"/>
    <col min="14" max="14" width="6.42578125" customWidth="1"/>
  </cols>
  <sheetData>
    <row r="1" spans="1:14" s="1" customFormat="1" ht="27.75" customHeight="1">
      <c r="A1" s="22" t="s">
        <v>12</v>
      </c>
      <c r="B1" s="23"/>
      <c r="C1" s="23"/>
      <c r="D1" s="24"/>
    </row>
    <row r="2" spans="1:14" s="1" customFormat="1" ht="15" customHeight="1">
      <c r="A2" s="25"/>
      <c r="B2" s="25"/>
      <c r="C2" s="2" t="s">
        <v>13</v>
      </c>
      <c r="D2" s="26" t="s">
        <v>30</v>
      </c>
      <c r="E2" s="26"/>
      <c r="F2" s="26"/>
      <c r="G2" s="27"/>
      <c r="H2" s="27"/>
      <c r="I2" s="27"/>
    </row>
    <row r="3" spans="1:14" s="4" customFormat="1" ht="15" customHeight="1">
      <c r="A3" s="3"/>
      <c r="B3" s="3"/>
    </row>
    <row r="4" spans="1:14" s="4" customFormat="1" ht="21.75" customHeight="1" thickBot="1">
      <c r="A4" s="28" t="s">
        <v>14</v>
      </c>
      <c r="B4" s="29"/>
      <c r="C4" s="29"/>
    </row>
    <row r="5" spans="1:14" s="10" customFormat="1" ht="48" thickBot="1">
      <c r="A5" s="8" t="s">
        <v>0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9" t="s">
        <v>20</v>
      </c>
      <c r="H5" s="9" t="s">
        <v>21</v>
      </c>
      <c r="I5" s="8" t="s">
        <v>22</v>
      </c>
      <c r="J5" s="9" t="s">
        <v>23</v>
      </c>
      <c r="K5" s="9" t="s">
        <v>24</v>
      </c>
      <c r="L5" s="9" t="s">
        <v>25</v>
      </c>
      <c r="M5" s="9" t="s">
        <v>26</v>
      </c>
    </row>
    <row r="6" spans="1:14" s="17" customFormat="1" ht="16.5" customHeight="1" thickBot="1">
      <c r="A6" s="11"/>
      <c r="B6" s="12"/>
      <c r="C6" s="13" t="s">
        <v>27</v>
      </c>
      <c r="D6" s="14">
        <f>SUM(D7:D11)</f>
        <v>3500000000</v>
      </c>
      <c r="E6" s="14">
        <f>SUM(E7:E11)</f>
        <v>3500000000</v>
      </c>
      <c r="F6" s="14">
        <f>SUM(F7:F11)</f>
        <v>300000000</v>
      </c>
      <c r="G6" s="14">
        <f>SUM(G7:G11)</f>
        <v>304694847</v>
      </c>
      <c r="H6" s="15">
        <f>+G6/D6</f>
        <v>8.7055670571428573E-2</v>
      </c>
      <c r="I6" s="14">
        <f>+D6-G6</f>
        <v>3195305153</v>
      </c>
      <c r="J6" s="14">
        <f t="shared" ref="J6:L6" si="0">SUM(J7:J11)</f>
        <v>137821797</v>
      </c>
      <c r="K6" s="15">
        <f>+J6/D6</f>
        <v>3.9377656285714283E-2</v>
      </c>
      <c r="L6" s="14">
        <f t="shared" si="0"/>
        <v>125020597</v>
      </c>
      <c r="M6" s="15">
        <f>+L6/D6</f>
        <v>3.5720170571428574E-2</v>
      </c>
      <c r="N6" s="16"/>
    </row>
    <row r="7" spans="1:14" ht="15.75" thickBot="1">
      <c r="A7" s="5" t="s">
        <v>1</v>
      </c>
      <c r="B7" s="6" t="s">
        <v>2</v>
      </c>
      <c r="C7" s="7" t="s">
        <v>3</v>
      </c>
      <c r="D7" s="14">
        <v>1120000000</v>
      </c>
      <c r="E7" s="14">
        <v>1120000000</v>
      </c>
      <c r="F7" s="14">
        <v>0</v>
      </c>
      <c r="G7" s="14">
        <v>87809530</v>
      </c>
      <c r="H7" s="15">
        <f t="shared" ref="H7:H11" si="1">+G7/D7</f>
        <v>7.8401366071428572E-2</v>
      </c>
      <c r="I7" s="14">
        <f t="shared" ref="I7:I11" si="2">+D7-G7</f>
        <v>1032190470</v>
      </c>
      <c r="J7" s="14">
        <v>87809530</v>
      </c>
      <c r="K7" s="15">
        <f t="shared" ref="K7:K11" si="3">+J7/D7</f>
        <v>7.8401366071428572E-2</v>
      </c>
      <c r="L7" s="14">
        <v>87809530</v>
      </c>
      <c r="M7" s="15">
        <f t="shared" ref="M7:M11" si="4">+L7/D7</f>
        <v>7.8401366071428572E-2</v>
      </c>
    </row>
    <row r="8" spans="1:14" ht="15.75" thickBot="1">
      <c r="A8" s="5" t="s">
        <v>4</v>
      </c>
      <c r="B8" s="6" t="s">
        <v>2</v>
      </c>
      <c r="C8" s="7" t="s">
        <v>5</v>
      </c>
      <c r="D8" s="14">
        <v>390000000</v>
      </c>
      <c r="E8" s="14">
        <v>390000000</v>
      </c>
      <c r="F8" s="14">
        <v>0</v>
      </c>
      <c r="G8" s="14">
        <v>33684463</v>
      </c>
      <c r="H8" s="15">
        <f t="shared" si="1"/>
        <v>8.6370417948717942E-2</v>
      </c>
      <c r="I8" s="14">
        <f t="shared" si="2"/>
        <v>356315537</v>
      </c>
      <c r="J8" s="14">
        <v>33684463</v>
      </c>
      <c r="K8" s="15">
        <f t="shared" si="3"/>
        <v>8.6370417948717942E-2</v>
      </c>
      <c r="L8" s="14">
        <v>20883263</v>
      </c>
      <c r="M8" s="15">
        <f t="shared" si="4"/>
        <v>5.3546828205128204E-2</v>
      </c>
    </row>
    <row r="9" spans="1:14" ht="30.75" thickBot="1">
      <c r="A9" s="5" t="s">
        <v>6</v>
      </c>
      <c r="B9" s="6" t="s">
        <v>2</v>
      </c>
      <c r="C9" s="7" t="s">
        <v>7</v>
      </c>
      <c r="D9" s="14">
        <v>20000000</v>
      </c>
      <c r="E9" s="14">
        <v>20000000</v>
      </c>
      <c r="F9" s="14">
        <v>0</v>
      </c>
      <c r="G9" s="14">
        <v>14028959</v>
      </c>
      <c r="H9" s="15">
        <f t="shared" si="1"/>
        <v>0.70144795000000004</v>
      </c>
      <c r="I9" s="14">
        <f t="shared" si="2"/>
        <v>5971041</v>
      </c>
      <c r="J9" s="14">
        <v>14028959</v>
      </c>
      <c r="K9" s="15">
        <f t="shared" si="3"/>
        <v>0.70144795000000004</v>
      </c>
      <c r="L9" s="14">
        <v>14028959</v>
      </c>
      <c r="M9" s="15">
        <f t="shared" si="4"/>
        <v>0.70144795000000004</v>
      </c>
    </row>
    <row r="10" spans="1:14" ht="15.75" thickBot="1">
      <c r="A10" s="5" t="s">
        <v>8</v>
      </c>
      <c r="B10" s="6" t="s">
        <v>2</v>
      </c>
      <c r="C10" s="7" t="s">
        <v>9</v>
      </c>
      <c r="D10" s="14">
        <v>1900000000</v>
      </c>
      <c r="E10" s="14">
        <v>1900000000</v>
      </c>
      <c r="F10" s="14">
        <v>230000000</v>
      </c>
      <c r="G10" s="14">
        <v>169171895</v>
      </c>
      <c r="H10" s="15">
        <f t="shared" si="1"/>
        <v>8.903783947368421E-2</v>
      </c>
      <c r="I10" s="14">
        <f t="shared" si="2"/>
        <v>1730828105</v>
      </c>
      <c r="J10" s="14">
        <v>2298845</v>
      </c>
      <c r="K10" s="15">
        <f t="shared" si="3"/>
        <v>1.2099184210526315E-3</v>
      </c>
      <c r="L10" s="14">
        <v>2298845</v>
      </c>
      <c r="M10" s="15">
        <f t="shared" si="4"/>
        <v>1.2099184210526315E-3</v>
      </c>
    </row>
    <row r="11" spans="1:14" ht="30.75" thickBot="1">
      <c r="A11" s="5" t="s">
        <v>10</v>
      </c>
      <c r="B11" s="6" t="s">
        <v>2</v>
      </c>
      <c r="C11" s="7" t="s">
        <v>11</v>
      </c>
      <c r="D11" s="14">
        <v>70000000</v>
      </c>
      <c r="E11" s="14">
        <v>70000000</v>
      </c>
      <c r="F11" s="14">
        <v>70000000</v>
      </c>
      <c r="G11" s="14">
        <v>0</v>
      </c>
      <c r="H11" s="15">
        <f t="shared" si="1"/>
        <v>0</v>
      </c>
      <c r="I11" s="14">
        <f t="shared" si="2"/>
        <v>70000000</v>
      </c>
      <c r="J11" s="14">
        <v>0</v>
      </c>
      <c r="K11" s="15">
        <f t="shared" si="3"/>
        <v>0</v>
      </c>
      <c r="L11" s="14">
        <v>0</v>
      </c>
      <c r="M11" s="15">
        <f t="shared" si="4"/>
        <v>0</v>
      </c>
    </row>
    <row r="12" spans="1:14" s="10" customFormat="1" ht="15.6" customHeight="1" thickBot="1">
      <c r="C12" s="18" t="s">
        <v>28</v>
      </c>
      <c r="D12" s="19">
        <f>SUM(D7:D11)</f>
        <v>3500000000</v>
      </c>
      <c r="E12" s="19">
        <f t="shared" ref="E12:L12" si="5">SUM(E7:E11)</f>
        <v>3500000000</v>
      </c>
      <c r="F12" s="19">
        <f t="shared" si="5"/>
        <v>300000000</v>
      </c>
      <c r="G12" s="19">
        <f t="shared" si="5"/>
        <v>304694847</v>
      </c>
      <c r="H12" s="20">
        <f>+G12/D12</f>
        <v>8.7055670571428573E-2</v>
      </c>
      <c r="I12" s="19">
        <f t="shared" si="5"/>
        <v>3195305153</v>
      </c>
      <c r="J12" s="19">
        <f t="shared" si="5"/>
        <v>137821797</v>
      </c>
      <c r="K12" s="20">
        <f>+J12/E12</f>
        <v>3.9377656285714283E-2</v>
      </c>
      <c r="L12" s="19">
        <f t="shared" si="5"/>
        <v>125020597</v>
      </c>
      <c r="M12" s="20">
        <f>+L12/D12</f>
        <v>3.5720170571428574E-2</v>
      </c>
    </row>
    <row r="13" spans="1:14" ht="0" hidden="1" customHeight="1"/>
    <row r="14" spans="1:14" s="10" customFormat="1" ht="33.950000000000003" customHeight="1">
      <c r="C14" s="21" t="s">
        <v>29</v>
      </c>
    </row>
  </sheetData>
  <sheetProtection algorithmName="SHA-512" hashValue="B6RiFACPlN1pP4lpgiQNoVbs5o6lldmvFwF2HQT7teenbBQEnH3RU8335jxMDHsn8NDiKkzNovak+NYw8Wwy6Q==" saltValue="1ZPyqhiiHt8fE198fyue1g==" spinCount="100000" sheet="1" objects="1" scenarios="1" selectLockedCells="1" selectUnlockedCells="1"/>
  <mergeCells count="4">
    <mergeCell ref="A1:D1"/>
    <mergeCell ref="A2:B2"/>
    <mergeCell ref="D2:I2"/>
    <mergeCell ref="A4:C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2021-02-26T01:04:21Z</dcterms:created>
  <dcterms:modified xsi:type="dcterms:W3CDTF">2022-03-16T16:27:49Z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