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5" documentId="8_{C66BA3D3-47FF-4A7A-82D0-19ADA1AA40E9}" xr6:coauthVersionLast="47" xr6:coauthVersionMax="47" xr10:uidLastSave="{EF98F1AE-EF1E-4EDB-BA12-21ABFAE29E06}"/>
  <bookViews>
    <workbookView xWindow="-120" yWindow="-120" windowWidth="20730" windowHeight="11160" xr2:uid="{00000000-000D-0000-FFFF-FFFF00000000}"/>
  </bookViews>
  <sheets>
    <sheet name="EJECUCION JULIO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1" l="1"/>
  <c r="J12" i="1"/>
  <c r="K12" i="1" s="1"/>
  <c r="G12" i="1"/>
  <c r="F12" i="1"/>
  <c r="E12" i="1"/>
  <c r="D12" i="1"/>
  <c r="M6" i="1"/>
  <c r="M7" i="1"/>
  <c r="M8" i="1"/>
  <c r="M9" i="1"/>
  <c r="M10" i="1"/>
  <c r="M11" i="1"/>
  <c r="K6" i="1"/>
  <c r="K7" i="1"/>
  <c r="K8" i="1"/>
  <c r="K9" i="1"/>
  <c r="K10" i="1"/>
  <c r="K11" i="1"/>
  <c r="L5" i="1"/>
  <c r="J5" i="1"/>
  <c r="I6" i="1"/>
  <c r="I7" i="1"/>
  <c r="I12" i="1" s="1"/>
  <c r="I8" i="1"/>
  <c r="I9" i="1"/>
  <c r="I10" i="1"/>
  <c r="I11" i="1"/>
  <c r="H6" i="1"/>
  <c r="H7" i="1"/>
  <c r="H8" i="1"/>
  <c r="H9" i="1"/>
  <c r="H10" i="1"/>
  <c r="H11" i="1"/>
  <c r="G5" i="1"/>
  <c r="F5" i="1"/>
  <c r="E5" i="1"/>
  <c r="D5" i="1"/>
  <c r="I5" i="1" l="1"/>
  <c r="H12" i="1"/>
  <c r="K5" i="1"/>
  <c r="M12" i="1"/>
  <c r="M5" i="1"/>
  <c r="H5" i="1"/>
</calcChain>
</file>

<file path=xl/sharedStrings.xml><?xml version="1.0" encoding="utf-8"?>
<sst xmlns="http://schemas.openxmlformats.org/spreadsheetml/2006/main" count="47" uniqueCount="34">
  <si>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</si>
  <si>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</si>
  <si>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</si>
  <si>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</si>
  <si>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</si>
  <si>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</si>
  <si>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</si>
  <si>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</si>
  <si>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</si>
  <si>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</si>
  <si>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</si>
  <si>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</si>
  <si>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</si>
  <si>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</si>
  <si>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</si>
  <si>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DIRECCIÓN DE SUSTITUCIÓN DE CULTIVOS DE USO ILÍCITO-DSCI</t>
  </si>
  <si>
    <t>INFORME DE EJECUCIÓN A:</t>
  </si>
  <si>
    <t>VIGENCIA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</si>
  <si>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</si>
  <si>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</si>
  <si>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</si>
  <si>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</si>
  <si>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</si>
  <si>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</si>
  <si>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</si>
  <si>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</si>
  <si>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</si>
  <si>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</si>
  <si>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</si>
  <si>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</si>
  <si>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</si>
  <si>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</si>
  <si>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</si>
  <si>
    <t>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</si>
</sst>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4" fillId="0" borderId="0"/>
  </cellStyleXfs>
  <cellXfs count="3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0" fillId="0" borderId="0" xfId="0"/>
    <xf numFmtId="10" fontId="0" fillId="0" borderId="0" xfId="1" applyNumberFormat="1" applyFont="1"/>
    <xf numFmtId="0" fontId="7" fillId="0" borderId="0" xfId="0" applyFont="1" applyAlignment="1">
      <alignment horizontal="center" wrapText="1"/>
    </xf>
    <xf numFmtId="0" fontId="9" fillId="0" borderId="0" xfId="0" applyFont="1"/>
    <xf numFmtId="10" fontId="9" fillId="0" borderId="0" xfId="1" applyNumberFormat="1" applyFont="1"/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0" fontId="10" fillId="3" borderId="7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5" xfId="0" applyFont="1" applyBorder="1"/>
    <xf numFmtId="0" fontId="13" fillId="0" borderId="7" xfId="0" applyFont="1" applyBorder="1"/>
    <xf numFmtId="0" fontId="13" fillId="0" borderId="8" xfId="0" applyFont="1" applyBorder="1" applyAlignment="1">
      <alignment horizontal="center"/>
    </xf>
    <xf numFmtId="3" fontId="13" fillId="0" borderId="8" xfId="2" applyNumberFormat="1" applyFont="1" applyBorder="1" applyAlignment="1">
      <alignment vertical="center"/>
    </xf>
    <xf numFmtId="10" fontId="13" fillId="0" borderId="8" xfId="1" applyNumberFormat="1" applyFont="1" applyBorder="1" applyAlignment="1">
      <alignment vertical="center"/>
    </xf>
    <xf numFmtId="0" fontId="12" fillId="0" borderId="9" xfId="0" applyFont="1" applyBorder="1"/>
    <xf numFmtId="0" fontId="15" fillId="0" borderId="0" xfId="0" applyFont="1"/>
    <xf numFmtId="0" fontId="13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wrapText="1"/>
    </xf>
    <xf numFmtId="0" fontId="1" fillId="0" borderId="0" xfId="0" applyFont="1"/>
    <xf numFmtId="0" fontId="8" fillId="4" borderId="12" xfId="0" applyFont="1" applyFill="1" applyBorder="1"/>
    <xf numFmtId="3" fontId="8" fillId="4" borderId="12" xfId="0" applyNumberFormat="1" applyFont="1" applyFill="1" applyBorder="1"/>
    <xf numFmtId="10" fontId="8" fillId="4" borderId="12" xfId="1" applyNumberFormat="1" applyFont="1" applyFill="1" applyBorder="1"/>
    <xf numFmtId="0" fontId="17" fillId="0" borderId="0" xfId="0" applyFont="1"/>
    <xf numFmtId="10" fontId="11" fillId="0" borderId="0" xfId="1" applyNumberFormat="1" applyFont="1" applyFill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7" fontId="7" fillId="0" borderId="0" xfId="0" quotePrefix="1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2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604E4C38-5219-4A47-A735-790C8CBD819B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showGridLines="0" tabSelected="1" zoomScale="80" zoomScaleNormal="80" workbookViewId="0">
      <selection activeCell="F6" sqref="F6"/>
    </sheetView>
  </sheetViews>
  <sheetFormatPr baseColWidth="10" defaultRowHeight="15"/>
  <cols>
    <col min="1" max="1" width="21.5703125" customWidth="1"/>
    <col min="2" max="2" width="10.85546875" customWidth="1"/>
    <col min="3" max="3" width="37.140625" customWidth="1"/>
    <col min="4" max="12" width="18.85546875" customWidth="1"/>
    <col min="13" max="13" width="16.5703125" customWidth="1"/>
    <col min="14" max="14" width="6.42578125" customWidth="1"/>
  </cols>
  <sheetData>
    <row r="1" spans="1:14" s="5" customFormat="1" ht="27.75" customHeight="1">
      <c r="A1" s="30" t="s">
        <v>15</v>
      </c>
      <c r="B1" s="31"/>
      <c r="C1" s="31"/>
      <c r="D1" s="32"/>
      <c r="H1" s="6"/>
    </row>
    <row r="2" spans="1:14" s="5" customFormat="1" ht="15" customHeight="1">
      <c r="A2" s="33"/>
      <c r="B2" s="33"/>
      <c r="C2" s="7" t="s">
        <v>16</v>
      </c>
      <c r="D2" s="34" t="s">
        <v>33</v>
      </c>
      <c r="E2" s="34"/>
      <c r="F2" s="34"/>
      <c r="G2" s="35"/>
      <c r="H2" s="35"/>
      <c r="I2" s="35"/>
    </row>
    <row r="3" spans="1:14" s="8" customFormat="1" ht="21.75" customHeight="1" thickBot="1">
      <c r="A3" s="36" t="s">
        <v>17</v>
      </c>
      <c r="B3" s="37"/>
      <c r="C3" s="37"/>
      <c r="H3" s="9"/>
    </row>
    <row r="4" spans="1:14" s="13" customFormat="1" ht="48" thickBot="1">
      <c r="A4" s="10" t="s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1" t="s">
        <v>23</v>
      </c>
      <c r="H4" s="12" t="s">
        <v>24</v>
      </c>
      <c r="I4" s="10" t="s">
        <v>25</v>
      </c>
      <c r="J4" s="11" t="s">
        <v>26</v>
      </c>
      <c r="K4" s="11" t="s">
        <v>27</v>
      </c>
      <c r="L4" s="11" t="s">
        <v>28</v>
      </c>
      <c r="M4" s="11" t="s">
        <v>29</v>
      </c>
    </row>
    <row r="5" spans="1:14" s="20" customFormat="1" ht="16.5" customHeight="1" thickBot="1">
      <c r="A5" s="14"/>
      <c r="B5" s="15"/>
      <c r="C5" s="16" t="s">
        <v>30</v>
      </c>
      <c r="D5" s="17">
        <f>SUM(D6:D10)</f>
        <v>3500000000</v>
      </c>
      <c r="E5" s="17">
        <f>SUM(E6:E11)</f>
        <v>3500000000</v>
      </c>
      <c r="F5" s="17">
        <f>SUM(F6:F10)</f>
        <v>300000000</v>
      </c>
      <c r="G5" s="17">
        <f>SUM(G6:G11)</f>
        <v>1257625818</v>
      </c>
      <c r="H5" s="18">
        <f>+G5/E5</f>
        <v>0.35932166228571427</v>
      </c>
      <c r="I5" s="17">
        <f>+E5-G5</f>
        <v>2242374182</v>
      </c>
      <c r="J5" s="17">
        <f t="shared" ref="J5:L5" si="0">SUM(J6:J10)</f>
        <v>353348938</v>
      </c>
      <c r="K5" s="18">
        <f>+J5/E5</f>
        <v>0.10095683942857143</v>
      </c>
      <c r="L5" s="17">
        <f t="shared" si="0"/>
        <v>353348938</v>
      </c>
      <c r="M5" s="18">
        <f>+L5/E5</f>
        <v>0.10095683942857143</v>
      </c>
      <c r="N5" s="19"/>
    </row>
    <row r="6" spans="1:14" ht="15.75" thickBot="1">
      <c r="A6" s="21" t="s">
        <v>2</v>
      </c>
      <c r="B6" s="22" t="s">
        <v>3</v>
      </c>
      <c r="C6" s="23" t="s">
        <v>4</v>
      </c>
      <c r="D6" s="17">
        <v>1120000000</v>
      </c>
      <c r="E6" s="17">
        <v>1041497000</v>
      </c>
      <c r="F6" s="17">
        <v>0</v>
      </c>
      <c r="G6" s="17">
        <v>202060315</v>
      </c>
      <c r="H6" s="18">
        <f t="shared" ref="H6:H11" si="1">+G6/E6</f>
        <v>0.19400950266779454</v>
      </c>
      <c r="I6" s="17">
        <f t="shared" ref="I6:I11" si="2">+E6-G6</f>
        <v>839436685</v>
      </c>
      <c r="J6" s="17">
        <v>202060315</v>
      </c>
      <c r="K6" s="18">
        <f t="shared" ref="K6:K11" si="3">+J6/E6</f>
        <v>0.19400950266779454</v>
      </c>
      <c r="L6" s="17">
        <v>202060315</v>
      </c>
      <c r="M6" s="18">
        <f t="shared" ref="M6:M11" si="4">+L6/E6</f>
        <v>0.19400950266779454</v>
      </c>
    </row>
    <row r="7" spans="1:14" ht="30.75" thickBot="1">
      <c r="A7" s="21" t="s">
        <v>5</v>
      </c>
      <c r="B7" s="22" t="s">
        <v>3</v>
      </c>
      <c r="C7" s="23" t="s">
        <v>6</v>
      </c>
      <c r="D7" s="17">
        <v>390000000</v>
      </c>
      <c r="E7" s="17">
        <v>390000000</v>
      </c>
      <c r="F7" s="17">
        <v>0</v>
      </c>
      <c r="G7" s="17">
        <v>75372662</v>
      </c>
      <c r="H7" s="18">
        <f t="shared" si="1"/>
        <v>0.19326323589743591</v>
      </c>
      <c r="I7" s="17">
        <f t="shared" si="2"/>
        <v>314627338</v>
      </c>
      <c r="J7" s="17">
        <v>75372662</v>
      </c>
      <c r="K7" s="18">
        <f t="shared" si="3"/>
        <v>0.19326323589743591</v>
      </c>
      <c r="L7" s="17">
        <v>75372662</v>
      </c>
      <c r="M7" s="18">
        <f t="shared" si="4"/>
        <v>0.19326323589743591</v>
      </c>
    </row>
    <row r="8" spans="1:14" ht="45.75" thickBot="1">
      <c r="A8" s="21" t="s">
        <v>7</v>
      </c>
      <c r="B8" s="22" t="s">
        <v>3</v>
      </c>
      <c r="C8" s="23" t="s">
        <v>8</v>
      </c>
      <c r="D8" s="17">
        <v>20000000</v>
      </c>
      <c r="E8" s="17">
        <v>83503000</v>
      </c>
      <c r="F8" s="17">
        <v>0</v>
      </c>
      <c r="G8" s="17">
        <v>35429066</v>
      </c>
      <c r="H8" s="18">
        <f t="shared" si="1"/>
        <v>0.42428494784618515</v>
      </c>
      <c r="I8" s="17">
        <f t="shared" si="2"/>
        <v>48073934</v>
      </c>
      <c r="J8" s="17">
        <v>35429066</v>
      </c>
      <c r="K8" s="18">
        <f t="shared" si="3"/>
        <v>0.42428494784618515</v>
      </c>
      <c r="L8" s="17">
        <v>35429066</v>
      </c>
      <c r="M8" s="18">
        <f t="shared" si="4"/>
        <v>0.42428494784618515</v>
      </c>
    </row>
    <row r="9" spans="1:14" ht="30.75" thickBot="1">
      <c r="A9" s="21" t="s">
        <v>9</v>
      </c>
      <c r="B9" s="22" t="s">
        <v>3</v>
      </c>
      <c r="C9" s="23" t="s">
        <v>10</v>
      </c>
      <c r="D9" s="17">
        <v>1900000000</v>
      </c>
      <c r="E9" s="17">
        <v>1900000000</v>
      </c>
      <c r="F9" s="17">
        <v>230000000</v>
      </c>
      <c r="G9" s="17">
        <v>944763775</v>
      </c>
      <c r="H9" s="18">
        <f t="shared" si="1"/>
        <v>0.49724409210526316</v>
      </c>
      <c r="I9" s="17">
        <f t="shared" si="2"/>
        <v>955236225</v>
      </c>
      <c r="J9" s="17">
        <v>40486895</v>
      </c>
      <c r="K9" s="18">
        <f t="shared" si="3"/>
        <v>2.1308892105263159E-2</v>
      </c>
      <c r="L9" s="17">
        <v>40486895</v>
      </c>
      <c r="M9" s="18">
        <f t="shared" si="4"/>
        <v>2.1308892105263159E-2</v>
      </c>
    </row>
    <row r="10" spans="1:14" ht="45.75" thickBot="1">
      <c r="A10" s="21" t="s">
        <v>11</v>
      </c>
      <c r="B10" s="22" t="s">
        <v>3</v>
      </c>
      <c r="C10" s="23" t="s">
        <v>12</v>
      </c>
      <c r="D10" s="17">
        <v>70000000</v>
      </c>
      <c r="E10" s="17">
        <v>70000000</v>
      </c>
      <c r="F10" s="17">
        <v>70000000</v>
      </c>
      <c r="G10" s="17">
        <v>0</v>
      </c>
      <c r="H10" s="18">
        <f t="shared" si="1"/>
        <v>0</v>
      </c>
      <c r="I10" s="17">
        <f t="shared" si="2"/>
        <v>70000000</v>
      </c>
      <c r="J10" s="17">
        <v>0</v>
      </c>
      <c r="K10" s="18">
        <f t="shared" si="3"/>
        <v>0</v>
      </c>
      <c r="L10" s="17">
        <v>0</v>
      </c>
      <c r="M10" s="18">
        <f t="shared" si="4"/>
        <v>0</v>
      </c>
    </row>
    <row r="11" spans="1:14" ht="60.75" thickBot="1">
      <c r="A11" s="21" t="s">
        <v>13</v>
      </c>
      <c r="B11" s="22" t="s">
        <v>3</v>
      </c>
      <c r="C11" s="23" t="s">
        <v>14</v>
      </c>
      <c r="D11" s="17">
        <v>0</v>
      </c>
      <c r="E11" s="17">
        <v>15000000</v>
      </c>
      <c r="F11" s="17">
        <v>0</v>
      </c>
      <c r="G11" s="17">
        <v>0</v>
      </c>
      <c r="H11" s="18">
        <f t="shared" si="1"/>
        <v>0</v>
      </c>
      <c r="I11" s="17">
        <f t="shared" si="2"/>
        <v>15000000</v>
      </c>
      <c r="J11" s="17">
        <v>0</v>
      </c>
      <c r="K11" s="18">
        <f t="shared" si="3"/>
        <v>0</v>
      </c>
      <c r="L11" s="17">
        <v>0</v>
      </c>
      <c r="M11" s="18">
        <f t="shared" si="4"/>
        <v>0</v>
      </c>
    </row>
    <row r="12" spans="1:14" s="24" customFormat="1" ht="15.6" customHeight="1" thickBot="1">
      <c r="C12" s="25" t="s">
        <v>31</v>
      </c>
      <c r="D12" s="26">
        <f>SUM(D6:D11)</f>
        <v>3500000000</v>
      </c>
      <c r="E12" s="26">
        <f t="shared" ref="E12:G12" si="5">SUM(E6:E11)</f>
        <v>3500000000</v>
      </c>
      <c r="F12" s="26">
        <f t="shared" si="5"/>
        <v>300000000</v>
      </c>
      <c r="G12" s="26">
        <f t="shared" si="5"/>
        <v>1257625818</v>
      </c>
      <c r="H12" s="27">
        <f>+G12/E12</f>
        <v>0.35932166228571427</v>
      </c>
      <c r="I12" s="26">
        <f t="shared" ref="I12:J12" si="6">SUM(I6:I11)</f>
        <v>2242374182</v>
      </c>
      <c r="J12" s="26">
        <f t="shared" si="6"/>
        <v>353348938</v>
      </c>
      <c r="K12" s="27">
        <f>+J12/E12</f>
        <v>0.10095683942857143</v>
      </c>
      <c r="L12" s="26">
        <f t="shared" ref="L12" si="7">SUM(L6:L11)</f>
        <v>353348938</v>
      </c>
      <c r="M12" s="27">
        <f>+L12/E12</f>
        <v>0.10095683942857143</v>
      </c>
    </row>
    <row r="13" spans="1:14">
      <c r="A13" s="3" t="s">
        <v>0</v>
      </c>
      <c r="B13" s="1" t="s">
        <v>0</v>
      </c>
      <c r="C13" s="2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/>
      <c r="I13" s="4"/>
      <c r="J13" s="4" t="s">
        <v>0</v>
      </c>
      <c r="K13" s="4"/>
      <c r="L13" s="4" t="s">
        <v>0</v>
      </c>
    </row>
    <row r="14" spans="1:14" ht="0" hidden="1" customHeight="1"/>
    <row r="15" spans="1:14" s="13" customFormat="1" ht="15.75">
      <c r="A15" s="28" t="s">
        <v>32</v>
      </c>
      <c r="B15" s="24"/>
      <c r="C15" s="24"/>
      <c r="H15" s="29"/>
    </row>
  </sheetData>
  <sheetProtection algorithmName="SHA-512" hashValue="V6CUMx1w2uyW/uirht7aiPNuJrWNnOPaUnOFOSvjvLEU0hoBDzWjcGLEO26t0/DipENnpluU0W5GYK0IU6H+Eg==" saltValue="gu5Yjj35VrrgNt2T433DNg==" spinCount="100000" sheet="1" objects="1" scenarios="1" selectLockedCells="1" selectUnlockedCells="1"/>
  <mergeCells count="4">
    <mergeCell ref="A1:D1"/>
    <mergeCell ref="A2:B2"/>
    <mergeCell ref="D2:I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JULIO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2021-02-26T14:47:41Z</dcterms:created>
  <dcterms:modified xsi:type="dcterms:W3CDTF">2022-03-16T16:30:35Z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