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cc6746d65dc2a96/Documentos/docu/WEB/EJECUCION PRESUPUESTAL VIGENCIA 2020/"/>
    </mc:Choice>
  </mc:AlternateContent>
  <xr:revisionPtr revIDLastSave="7" documentId="8_{998743F5-BC2F-42F7-8713-9CCCE51017F8}" xr6:coauthVersionLast="47" xr6:coauthVersionMax="47" xr10:uidLastSave="{3032250B-1E6F-41FC-B5E7-E077B1229C3C}"/>
  <bookViews>
    <workbookView xWindow="-120" yWindow="-120" windowWidth="20730" windowHeight="11160" xr2:uid="{00000000-000D-0000-FFFF-FFFF00000000}"/>
  </bookViews>
  <sheets>
    <sheet name="EJECUCION AGOSTO VIGENC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1" l="1"/>
  <c r="J13" i="1"/>
  <c r="H13" i="1"/>
  <c r="G13" i="1"/>
  <c r="F13" i="1"/>
  <c r="E13" i="1"/>
  <c r="D13" i="1"/>
  <c r="K7" i="1"/>
  <c r="K8" i="1"/>
  <c r="K9" i="1"/>
  <c r="K10" i="1"/>
  <c r="K11" i="1"/>
  <c r="K12" i="1"/>
  <c r="I7" i="1"/>
  <c r="I13" i="1" s="1"/>
  <c r="I8" i="1"/>
  <c r="I9" i="1"/>
  <c r="I10" i="1"/>
  <c r="I11" i="1"/>
  <c r="I12" i="1"/>
  <c r="H7" i="1"/>
  <c r="H8" i="1"/>
  <c r="H9" i="1"/>
  <c r="H10" i="1"/>
  <c r="H11" i="1"/>
  <c r="H12" i="1"/>
  <c r="L6" i="1"/>
  <c r="J6" i="1"/>
  <c r="K6" i="1" s="1"/>
  <c r="G6" i="1"/>
  <c r="H6" i="1" s="1"/>
  <c r="F6" i="1"/>
  <c r="E6" i="1"/>
  <c r="I6" i="1" s="1"/>
  <c r="D6" i="1"/>
  <c r="M6" i="1" l="1"/>
  <c r="K13" i="1"/>
  <c r="M13" i="1"/>
</calcChain>
</file>

<file path=xl/sharedStrings.xml><?xml version="1.0" encoding="utf-8"?>
<sst xmlns="http://schemas.openxmlformats.org/spreadsheetml/2006/main" count="47" uniqueCount="34">
  <si>
    <t/>
  </si>
  <si>
    <t>RUBRO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</si>
  <si>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</si>
  <si>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</si>
  <si>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</si>
  <si>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</si>
  <si>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</si>
  <si>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</si>
  <si>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</si>
  <si>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A-02-02</t>
  </si>
  <si>
    <t>ADQUISICIONES DIFERENTES DE ACTIVOS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</si>
  <si>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</si>
  <si>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</si>
  <si>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</si>
  <si>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</si>
  <si>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DIRECCIÓN DE SUSTITUCIÓN DE CULTIVOS DE USO ILÍCITO-DSCI</t>
  </si>
  <si>
    <t>INFORME DE EJECUCIÓN A:</t>
  </si>
  <si>
    <t>VIGENCIA 2020</t>
  </si>
  <si>
    <t>RECURSO</t>
  </si>
  <si>
    <t>DESCRIPCIÓN</t>
  </si>
  <si>
    <t>APR. INICIAL  
$</t>
  </si>
  <si>
    <t>APR. VIGENTE          $</t>
  </si>
  <si>
    <t>APR. BLOQUEADA             $</t>
  </si>
  <si>
    <t>COMPROMETIDO
$</t>
  </si>
  <si>
    <t>% COMPROMETIDO</t>
  </si>
  <si>
    <t>SALDO X COMPROMETER
$</t>
  </si>
  <si>
    <t>OBLIGACIONES      $</t>
  </si>
  <si>
    <t>% OBLIGADO</t>
  </si>
  <si>
    <t>PAGADO
$</t>
  </si>
  <si>
    <t>% PAGADO</t>
  </si>
  <si>
    <t>FUNCIONAMIENTO</t>
  </si>
  <si>
    <t>TOTAL PRESUPUESTO NACIÓN</t>
  </si>
  <si>
    <t>NOTA: La ejecución porcentual se calculó con base en la apropiación vigente al hacerse un cambio a nivel Decreto</t>
  </si>
  <si>
    <t>AGOSTO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</si>
</sst>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rgb="FF000000"/>
      <name val="Calibri"/>
      <family val="2"/>
      <scheme val="minor"/>
    </font>
    <font>
      <sz val="11"/>
      <name val="Calibri"/>
    </font>
    <font>
      <sz val="11"/>
      <color rgb="FF000000"/>
      <name val="Calibri"/>
      <family val="2"/>
      <scheme val="minor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Arial"/>
      <family val="2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9" fillId="0" borderId="0"/>
  </cellStyleXfs>
  <cellXfs count="38">
    <xf numFmtId="0" fontId="1" fillId="0" borderId="0" xfId="0" applyFont="1" applyFill="1" applyBorder="1"/>
    <xf numFmtId="0" fontId="0" fillId="0" borderId="0" xfId="0"/>
    <xf numFmtId="10" fontId="0" fillId="0" borderId="0" xfId="1" applyNumberFormat="1" applyFont="1"/>
    <xf numFmtId="0" fontId="5" fillId="0" borderId="0" xfId="0" applyFont="1" applyAlignment="1">
      <alignment horizontal="center" wrapText="1"/>
    </xf>
    <xf numFmtId="0" fontId="7" fillId="0" borderId="0" xfId="0" applyFont="1"/>
    <xf numFmtId="10" fontId="7" fillId="0" borderId="0" xfId="1" applyNumberFormat="1" applyFont="1"/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10" fontId="8" fillId="3" borderId="7" xfId="1" applyNumberFormat="1" applyFont="1" applyFill="1" applyBorder="1" applyAlignment="1">
      <alignment horizontal="center" vertical="center" wrapText="1"/>
    </xf>
    <xf numFmtId="0" fontId="1" fillId="0" borderId="0" xfId="0" applyFont="1"/>
    <xf numFmtId="3" fontId="10" fillId="0" borderId="8" xfId="2" applyNumberFormat="1" applyFont="1" applyBorder="1" applyAlignment="1">
      <alignment vertical="center"/>
    </xf>
    <xf numFmtId="0" fontId="10" fillId="0" borderId="9" xfId="0" applyFont="1" applyBorder="1"/>
    <xf numFmtId="0" fontId="11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wrapText="1"/>
    </xf>
    <xf numFmtId="0" fontId="12" fillId="0" borderId="5" xfId="0" applyFont="1" applyBorder="1"/>
    <xf numFmtId="0" fontId="10" fillId="0" borderId="7" xfId="0" applyFont="1" applyBorder="1"/>
    <xf numFmtId="0" fontId="10" fillId="0" borderId="8" xfId="0" applyFont="1" applyBorder="1" applyAlignment="1">
      <alignment horizontal="center"/>
    </xf>
    <xf numFmtId="10" fontId="10" fillId="0" borderId="8" xfId="1" applyNumberFormat="1" applyFont="1" applyBorder="1" applyAlignment="1">
      <alignment vertical="center"/>
    </xf>
    <xf numFmtId="0" fontId="12" fillId="0" borderId="11" xfId="0" applyFont="1" applyBorder="1"/>
    <xf numFmtId="0" fontId="13" fillId="0" borderId="0" xfId="0" applyFont="1"/>
    <xf numFmtId="0" fontId="14" fillId="0" borderId="0" xfId="0" applyFont="1"/>
    <xf numFmtId="0" fontId="6" fillId="4" borderId="12" xfId="0" applyFont="1" applyFill="1" applyBorder="1"/>
    <xf numFmtId="3" fontId="6" fillId="4" borderId="12" xfId="0" applyNumberFormat="1" applyFont="1" applyFill="1" applyBorder="1"/>
    <xf numFmtId="10" fontId="6" fillId="4" borderId="12" xfId="1" applyNumberFormat="1" applyFont="1" applyFill="1" applyBorder="1"/>
    <xf numFmtId="0" fontId="15" fillId="0" borderId="1" xfId="0" applyFont="1" applyBorder="1" applyAlignment="1">
      <alignment vertical="center" wrapText="1" readingOrder="1"/>
    </xf>
    <xf numFmtId="0" fontId="15" fillId="0" borderId="1" xfId="0" applyFont="1" applyBorder="1" applyAlignment="1">
      <alignment horizontal="center" vertical="center" wrapText="1" readingOrder="1"/>
    </xf>
    <xf numFmtId="0" fontId="15" fillId="0" borderId="1" xfId="0" applyFont="1" applyBorder="1" applyAlignment="1">
      <alignment horizontal="left" vertical="center" wrapText="1" readingOrder="1"/>
    </xf>
    <xf numFmtId="0" fontId="16" fillId="0" borderId="1" xfId="0" applyFont="1" applyBorder="1" applyAlignment="1">
      <alignment horizontal="right" vertical="center" wrapText="1" readingOrder="1"/>
    </xf>
    <xf numFmtId="0" fontId="17" fillId="0" borderId="0" xfId="0" applyFont="1"/>
    <xf numFmtId="10" fontId="1" fillId="0" borderId="0" xfId="1" applyNumberFormat="1" applyFont="1" applyFill="1" applyBorder="1"/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17" fontId="5" fillId="0" borderId="0" xfId="0" quotePrefix="1" applyNumberFormat="1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6" fillId="2" borderId="5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</cellXfs>
  <cellStyles count="3">
    <cellStyle name="Normal" xfId="0" builtinId="0"/>
    <cellStyle name="Normal 5 2" xfId="2" xr:uid="{B9620918-EAE3-4403-B9F5-2D390A3AEE25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showGridLines="0" tabSelected="1" topLeftCell="A4" workbookViewId="0">
      <selection activeCell="C9" sqref="C9"/>
    </sheetView>
  </sheetViews>
  <sheetFormatPr baseColWidth="10" defaultRowHeight="15"/>
  <cols>
    <col min="1" max="1" width="21.5703125" customWidth="1"/>
    <col min="2" max="2" width="10.42578125" customWidth="1"/>
    <col min="3" max="3" width="35.85546875" customWidth="1"/>
    <col min="4" max="12" width="18.85546875" customWidth="1"/>
    <col min="13" max="13" width="0" hidden="1" customWidth="1"/>
    <col min="14" max="14" width="6.42578125" customWidth="1"/>
  </cols>
  <sheetData>
    <row r="1" spans="1:14" s="1" customFormat="1" ht="27.75" customHeight="1">
      <c r="A1" s="30" t="s">
        <v>15</v>
      </c>
      <c r="B1" s="31"/>
      <c r="C1" s="31"/>
      <c r="D1" s="32"/>
      <c r="F1" s="2"/>
    </row>
    <row r="2" spans="1:14" s="1" customFormat="1" ht="15" customHeight="1">
      <c r="A2" s="33"/>
      <c r="B2" s="33"/>
      <c r="C2" s="3" t="s">
        <v>16</v>
      </c>
      <c r="D2" s="34" t="s">
        <v>33</v>
      </c>
      <c r="E2" s="35"/>
      <c r="F2" s="35"/>
    </row>
    <row r="3" spans="1:14" s="4" customFormat="1" ht="21.75" customHeight="1">
      <c r="A3" s="36" t="s">
        <v>17</v>
      </c>
      <c r="B3" s="37"/>
      <c r="C3" s="37"/>
      <c r="F3" s="5"/>
    </row>
    <row r="4" spans="1:14" ht="15.75" thickBot="1"/>
    <row r="5" spans="1:14" s="9" customFormat="1" ht="48" thickBot="1">
      <c r="A5" s="6" t="s">
        <v>1</v>
      </c>
      <c r="B5" s="6" t="s">
        <v>18</v>
      </c>
      <c r="C5" s="6" t="s">
        <v>19</v>
      </c>
      <c r="D5" s="6" t="s">
        <v>20</v>
      </c>
      <c r="E5" s="6" t="s">
        <v>21</v>
      </c>
      <c r="F5" s="6" t="s">
        <v>22</v>
      </c>
      <c r="G5" s="7" t="s">
        <v>23</v>
      </c>
      <c r="H5" s="8" t="s">
        <v>24</v>
      </c>
      <c r="I5" s="6" t="s">
        <v>25</v>
      </c>
      <c r="J5" s="7" t="s">
        <v>26</v>
      </c>
      <c r="K5" s="7" t="s">
        <v>27</v>
      </c>
      <c r="L5" s="7" t="s">
        <v>28</v>
      </c>
      <c r="M5" s="7" t="s">
        <v>29</v>
      </c>
    </row>
    <row r="6" spans="1:14" s="19" customFormat="1" ht="16.5" customHeight="1" thickBot="1">
      <c r="A6" s="14"/>
      <c r="B6" s="15"/>
      <c r="C6" s="16" t="s">
        <v>30</v>
      </c>
      <c r="D6" s="10">
        <f>SUM(D7:D11)</f>
        <v>3500000000</v>
      </c>
      <c r="E6" s="10">
        <f>SUM(E7:E12)</f>
        <v>3500000000</v>
      </c>
      <c r="F6" s="10">
        <f>SUM(F7:F11)</f>
        <v>300000000</v>
      </c>
      <c r="G6" s="10">
        <f>SUM(G7:G12)</f>
        <v>1418149276</v>
      </c>
      <c r="H6" s="17">
        <f>+G6/E6</f>
        <v>0.4051855074285714</v>
      </c>
      <c r="I6" s="10">
        <f>+E6-G6</f>
        <v>2081850724</v>
      </c>
      <c r="J6" s="10">
        <f t="shared" ref="J6:L6" si="0">SUM(J7:J11)</f>
        <v>697983620</v>
      </c>
      <c r="K6" s="17">
        <f>+J6/E6</f>
        <v>0.19942389142857142</v>
      </c>
      <c r="L6" s="10">
        <f t="shared" si="0"/>
        <v>697983620</v>
      </c>
      <c r="M6" s="17">
        <f>+L6/E6</f>
        <v>0.19942389142857142</v>
      </c>
      <c r="N6" s="18"/>
    </row>
    <row r="7" spans="1:14" ht="15.75" thickBot="1">
      <c r="A7" s="11" t="s">
        <v>2</v>
      </c>
      <c r="B7" s="12" t="s">
        <v>3</v>
      </c>
      <c r="C7" s="13" t="s">
        <v>4</v>
      </c>
      <c r="D7" s="10">
        <v>1120000000</v>
      </c>
      <c r="E7" s="10">
        <v>1041497000</v>
      </c>
      <c r="F7" s="10">
        <v>0</v>
      </c>
      <c r="G7" s="10">
        <v>270508674</v>
      </c>
      <c r="H7" s="17">
        <f t="shared" ref="H7:H12" si="1">+G7/E7</f>
        <v>0.25973063196533452</v>
      </c>
      <c r="I7" s="10">
        <f t="shared" ref="I7:I12" si="2">+E7-G7</f>
        <v>770988326</v>
      </c>
      <c r="J7" s="10">
        <v>270508674</v>
      </c>
      <c r="K7" s="17">
        <f t="shared" ref="K7:K12" si="3">+J7/E7</f>
        <v>0.25973063196533452</v>
      </c>
      <c r="L7" s="10">
        <v>270508674</v>
      </c>
    </row>
    <row r="8" spans="1:14" ht="30.75" thickBot="1">
      <c r="A8" s="11" t="s">
        <v>5</v>
      </c>
      <c r="B8" s="12" t="s">
        <v>3</v>
      </c>
      <c r="C8" s="13" t="s">
        <v>6</v>
      </c>
      <c r="D8" s="10">
        <v>390000000</v>
      </c>
      <c r="E8" s="10">
        <v>390000000</v>
      </c>
      <c r="F8" s="10">
        <v>0</v>
      </c>
      <c r="G8" s="10">
        <v>101629892</v>
      </c>
      <c r="H8" s="17">
        <f t="shared" si="1"/>
        <v>0.26058946666666666</v>
      </c>
      <c r="I8" s="10">
        <f t="shared" si="2"/>
        <v>288370108</v>
      </c>
      <c r="J8" s="10">
        <v>101629892</v>
      </c>
      <c r="K8" s="17">
        <f t="shared" si="3"/>
        <v>0.26058946666666666</v>
      </c>
      <c r="L8" s="10">
        <v>101629892</v>
      </c>
    </row>
    <row r="9" spans="1:14" ht="45.75" thickBot="1">
      <c r="A9" s="11" t="s">
        <v>7</v>
      </c>
      <c r="B9" s="12" t="s">
        <v>3</v>
      </c>
      <c r="C9" s="13" t="s">
        <v>8</v>
      </c>
      <c r="D9" s="10">
        <v>20000000</v>
      </c>
      <c r="E9" s="10">
        <v>83503000</v>
      </c>
      <c r="F9" s="10">
        <v>0</v>
      </c>
      <c r="G9" s="10">
        <v>42562435</v>
      </c>
      <c r="H9" s="17">
        <f t="shared" si="1"/>
        <v>0.50971144749290442</v>
      </c>
      <c r="I9" s="10">
        <f t="shared" si="2"/>
        <v>40940565</v>
      </c>
      <c r="J9" s="10">
        <v>42562435</v>
      </c>
      <c r="K9" s="17">
        <f t="shared" si="3"/>
        <v>0.50971144749290442</v>
      </c>
      <c r="L9" s="10">
        <v>42562435</v>
      </c>
    </row>
    <row r="10" spans="1:14" ht="30.75" thickBot="1">
      <c r="A10" s="11" t="s">
        <v>9</v>
      </c>
      <c r="B10" s="12" t="s">
        <v>3</v>
      </c>
      <c r="C10" s="13" t="s">
        <v>10</v>
      </c>
      <c r="D10" s="10">
        <v>1900000000</v>
      </c>
      <c r="E10" s="10">
        <v>1900000000</v>
      </c>
      <c r="F10" s="10">
        <v>230000000</v>
      </c>
      <c r="G10" s="10">
        <v>1003448275</v>
      </c>
      <c r="H10" s="17">
        <f t="shared" si="1"/>
        <v>0.52813067105263156</v>
      </c>
      <c r="I10" s="10">
        <f t="shared" si="2"/>
        <v>896551725</v>
      </c>
      <c r="J10" s="10">
        <v>283282619</v>
      </c>
      <c r="K10" s="17">
        <f t="shared" si="3"/>
        <v>0.14909611526315789</v>
      </c>
      <c r="L10" s="10">
        <v>283282619</v>
      </c>
    </row>
    <row r="11" spans="1:14" ht="45.75" thickBot="1">
      <c r="A11" s="11" t="s">
        <v>11</v>
      </c>
      <c r="B11" s="12" t="s">
        <v>3</v>
      </c>
      <c r="C11" s="13" t="s">
        <v>12</v>
      </c>
      <c r="D11" s="10">
        <v>70000000</v>
      </c>
      <c r="E11" s="10">
        <v>70000000</v>
      </c>
      <c r="F11" s="10">
        <v>70000000</v>
      </c>
      <c r="G11" s="10">
        <v>0</v>
      </c>
      <c r="H11" s="17">
        <f t="shared" si="1"/>
        <v>0</v>
      </c>
      <c r="I11" s="10">
        <f t="shared" si="2"/>
        <v>70000000</v>
      </c>
      <c r="J11" s="10">
        <v>0</v>
      </c>
      <c r="K11" s="17">
        <f t="shared" si="3"/>
        <v>0</v>
      </c>
      <c r="L11" s="10">
        <v>0</v>
      </c>
    </row>
    <row r="12" spans="1:14" ht="60.75" thickBot="1">
      <c r="A12" s="11" t="s">
        <v>13</v>
      </c>
      <c r="B12" s="12" t="s">
        <v>3</v>
      </c>
      <c r="C12" s="13" t="s">
        <v>14</v>
      </c>
      <c r="D12" s="10">
        <v>0</v>
      </c>
      <c r="E12" s="10">
        <v>15000000</v>
      </c>
      <c r="F12" s="10">
        <v>0</v>
      </c>
      <c r="G12" s="10">
        <v>0</v>
      </c>
      <c r="H12" s="17">
        <f t="shared" si="1"/>
        <v>0</v>
      </c>
      <c r="I12" s="10">
        <f t="shared" si="2"/>
        <v>15000000</v>
      </c>
      <c r="J12" s="10">
        <v>0</v>
      </c>
      <c r="K12" s="17">
        <f t="shared" si="3"/>
        <v>0</v>
      </c>
      <c r="L12" s="10">
        <v>0</v>
      </c>
    </row>
    <row r="13" spans="1:14" s="20" customFormat="1" ht="15.6" customHeight="1" thickBot="1">
      <c r="C13" s="21" t="s">
        <v>31</v>
      </c>
      <c r="D13" s="22">
        <f>SUM(D7:D12)</f>
        <v>3500000000</v>
      </c>
      <c r="E13" s="22">
        <f t="shared" ref="E13:G13" si="4">SUM(E7:E12)</f>
        <v>3500000000</v>
      </c>
      <c r="F13" s="22">
        <f t="shared" si="4"/>
        <v>300000000</v>
      </c>
      <c r="G13" s="22">
        <f t="shared" si="4"/>
        <v>1418149276</v>
      </c>
      <c r="H13" s="23">
        <f>+G13/E13</f>
        <v>0.4051855074285714</v>
      </c>
      <c r="I13" s="22">
        <f t="shared" ref="I13:J13" si="5">SUM(I7:I12)</f>
        <v>2081850724</v>
      </c>
      <c r="J13" s="22">
        <f t="shared" si="5"/>
        <v>697983620</v>
      </c>
      <c r="K13" s="23">
        <f>+J13/E13</f>
        <v>0.19942389142857142</v>
      </c>
      <c r="L13" s="22">
        <f t="shared" ref="L13" si="6">SUM(L7:L12)</f>
        <v>697983620</v>
      </c>
      <c r="M13" s="23">
        <f>+L13/E13</f>
        <v>0.19942389142857142</v>
      </c>
    </row>
    <row r="14" spans="1:14" s="20" customFormat="1">
      <c r="A14" s="24" t="s">
        <v>0</v>
      </c>
      <c r="B14" s="25" t="s">
        <v>0</v>
      </c>
      <c r="C14" s="26" t="s">
        <v>0</v>
      </c>
      <c r="D14" s="27" t="s">
        <v>0</v>
      </c>
      <c r="E14" s="27" t="s">
        <v>0</v>
      </c>
      <c r="F14" s="27" t="s">
        <v>0</v>
      </c>
      <c r="G14" s="27" t="s">
        <v>0</v>
      </c>
      <c r="H14" s="27"/>
      <c r="I14" s="27"/>
      <c r="J14" s="27" t="s">
        <v>0</v>
      </c>
      <c r="K14" s="27"/>
      <c r="L14" s="27" t="s">
        <v>0</v>
      </c>
    </row>
    <row r="15" spans="1:14" s="20" customFormat="1" ht="0" hidden="1" customHeight="1"/>
    <row r="16" spans="1:14" s="9" customFormat="1" ht="15.75">
      <c r="A16" s="28" t="s">
        <v>32</v>
      </c>
      <c r="B16" s="20"/>
      <c r="C16" s="20"/>
      <c r="H16" s="29"/>
    </row>
  </sheetData>
  <sheetProtection algorithmName="SHA-512" hashValue="ERgtF2Tns/SUJ15Ue+t4oSXzbEDjGu9mEfuAFL9JD5WUeXufL78qgSQF5XX5fuDyx+Io80SzcXYx0vD1Po62Gw==" saltValue="ROXsrUWwCB/OhadRxvtDCA==" spinCount="100000" sheet="1" objects="1" scenarios="1" selectLockedCells="1" selectUnlockedCells="1"/>
  <mergeCells count="4">
    <mergeCell ref="A1:D1"/>
    <mergeCell ref="A2:B2"/>
    <mergeCell ref="D2:F2"/>
    <mergeCell ref="A3:C3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AGOSTO VIGENCIA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ESNEDA MENDEZ</cp:lastModifiedBy>
  <dcterms:created xsi:type="dcterms:W3CDTF">2021-02-26T15:49:11Z</dcterms:created>
  <dcterms:modified xsi:type="dcterms:W3CDTF">2022-03-16T16:31:59Z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