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EJECUCION PRESUPUESTAL VIGENCIA 2020/"/>
    </mc:Choice>
  </mc:AlternateContent>
  <xr:revisionPtr revIDLastSave="3" documentId="13_ncr:1_{41132066-BF17-4ECE-810D-50028BDBCF86}" xr6:coauthVersionLast="47" xr6:coauthVersionMax="47" xr10:uidLastSave="{CB093100-51C3-4555-800A-F54594661813}"/>
  <bookViews>
    <workbookView xWindow="-120" yWindow="-120" windowWidth="20730" windowHeight="11160" xr2:uid="{00000000-000D-0000-FFFF-FFFF00000000}"/>
  </bookViews>
  <sheets>
    <sheet name="EJECUCION DICIEMBRE VIG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1" l="1"/>
  <c r="J16" i="1"/>
  <c r="I8" i="1"/>
  <c r="I16" i="1" s="1"/>
  <c r="I9" i="1"/>
  <c r="I10" i="1"/>
  <c r="I11" i="1"/>
  <c r="I12" i="1"/>
  <c r="I13" i="1"/>
  <c r="I14" i="1"/>
  <c r="I15" i="1"/>
  <c r="I7" i="1"/>
  <c r="G16" i="1"/>
  <c r="G7" i="1"/>
  <c r="E7" i="1"/>
  <c r="E16" i="1"/>
  <c r="M16" i="1" s="1"/>
  <c r="D16" i="1"/>
  <c r="F16" i="1"/>
  <c r="M8" i="1"/>
  <c r="M9" i="1"/>
  <c r="M10" i="1"/>
  <c r="M11" i="1"/>
  <c r="M13" i="1"/>
  <c r="M15" i="1"/>
  <c r="K8" i="1"/>
  <c r="K9" i="1"/>
  <c r="K10" i="1"/>
  <c r="K11" i="1"/>
  <c r="K13" i="1"/>
  <c r="H8" i="1"/>
  <c r="H9" i="1"/>
  <c r="H10" i="1"/>
  <c r="H11" i="1"/>
  <c r="H13" i="1"/>
  <c r="H15" i="1"/>
  <c r="L7" i="1"/>
  <c r="J7" i="1"/>
  <c r="H7" i="1"/>
  <c r="F7" i="1"/>
  <c r="D7" i="1"/>
  <c r="K16" i="1" l="1"/>
  <c r="H16" i="1"/>
  <c r="K7" i="1"/>
  <c r="M7" i="1"/>
</calcChain>
</file>

<file path=xl/sharedStrings.xml><?xml version="1.0" encoding="utf-8"?>
<sst xmlns="http://schemas.openxmlformats.org/spreadsheetml/2006/main" count="62" uniqueCount="36">
  <si>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</si>
  <si>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</si>
  <si>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</si>
  <si>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</si>
  <si>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</si>
  <si>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</si>
  <si>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</si>
  <si>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</si>
  <si>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</si>
  <si>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</si>
  <si>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</si>
  <si>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</si>
  <si>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</si>
  <si>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</si>
  <si>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</si>
  <si>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A-08-04-01</t>
  </si>
  <si>
    <t>CUOTA DE FISCALIZACIÓN Y AUDITAJE</t>
  </si>
  <si>
    <t>DIRECCIÓN DE SUSTITUCIÓN DE CULTIVOS DE USO ILÍCITO-DSCI</t>
  </si>
  <si>
    <t>INFORME DE EJECUCIÓN A:</t>
  </si>
  <si>
    <t>VIGENCIA 2020</t>
  </si>
  <si>
    <t>DICIEMBRE 2020</t>
  </si>
  <si>
    <t>RECURSO</t>
  </si>
  <si>
    <t>DESCRIPCIÓN</t>
  </si>
  <si>
    <t>APR. INICIAL  
$</t>
  </si>
  <si>
    <t>APR. VIGENTE          $</t>
  </si>
  <si>
    <t>APR. BLOQUEADA             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</si>
  <si>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</si>
  <si>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</si>
  <si>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</si>
  <si>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</si>
  <si>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</si>
  <si>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</si>
  <si>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</si>
  <si>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</si>
  <si>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</si>
  <si>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NOTA: La ejecución porcentual se calculó con base en la apropiación vigente al hacerse un cambio a nivel Decreto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</si>
</sst>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3" fillId="0" borderId="0"/>
  </cellStyleXfs>
  <cellXfs count="3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0" fillId="0" borderId="0" xfId="0"/>
    <xf numFmtId="10" fontId="0" fillId="0" borderId="0" xfId="1" applyNumberFormat="1" applyFont="1"/>
    <xf numFmtId="0" fontId="7" fillId="0" borderId="0" xfId="0" applyFont="1" applyAlignment="1">
      <alignment horizontal="center" wrapText="1"/>
    </xf>
    <xf numFmtId="0" fontId="9" fillId="0" borderId="0" xfId="0" applyFont="1"/>
    <xf numFmtId="10" fontId="9" fillId="0" borderId="0" xfId="1" applyNumberFormat="1" applyFont="1"/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0" fontId="10" fillId="3" borderId="7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5" xfId="0" applyFont="1" applyBorder="1"/>
    <xf numFmtId="0" fontId="12" fillId="0" borderId="7" xfId="0" applyFont="1" applyBorder="1"/>
    <xf numFmtId="0" fontId="12" fillId="0" borderId="8" xfId="0" applyFont="1" applyBorder="1" applyAlignment="1">
      <alignment horizontal="center"/>
    </xf>
    <xf numFmtId="3" fontId="12" fillId="0" borderId="8" xfId="2" applyNumberFormat="1" applyFont="1" applyBorder="1" applyAlignment="1">
      <alignment vertical="center"/>
    </xf>
    <xf numFmtId="10" fontId="12" fillId="0" borderId="8" xfId="1" applyNumberFormat="1" applyFont="1" applyBorder="1" applyAlignment="1">
      <alignment vertical="center"/>
    </xf>
    <xf numFmtId="0" fontId="11" fillId="0" borderId="9" xfId="0" applyFont="1" applyBorder="1"/>
    <xf numFmtId="0" fontId="14" fillId="0" borderId="0" xfId="0" applyFont="1"/>
    <xf numFmtId="0" fontId="12" fillId="0" borderId="10" xfId="0" applyFont="1" applyBorder="1"/>
    <xf numFmtId="0" fontId="12" fillId="0" borderId="11" xfId="0" applyFont="1" applyBorder="1" applyAlignment="1">
      <alignment wrapText="1"/>
    </xf>
    <xf numFmtId="0" fontId="15" fillId="0" borderId="0" xfId="0" applyFont="1"/>
    <xf numFmtId="0" fontId="8" fillId="4" borderId="12" xfId="0" applyFont="1" applyFill="1" applyBorder="1"/>
    <xf numFmtId="3" fontId="8" fillId="4" borderId="12" xfId="0" applyNumberFormat="1" applyFont="1" applyFill="1" applyBorder="1"/>
    <xf numFmtId="0" fontId="16" fillId="0" borderId="1" xfId="0" applyFont="1" applyBorder="1" applyAlignment="1">
      <alignment horizontal="right" vertical="center" wrapText="1" readingOrder="1"/>
    </xf>
    <xf numFmtId="10" fontId="8" fillId="4" borderId="12" xfId="1" applyNumberFormat="1" applyFont="1" applyFill="1" applyBorder="1"/>
    <xf numFmtId="0" fontId="17" fillId="0" borderId="1" xfId="0" applyFont="1" applyBorder="1" applyAlignment="1">
      <alignment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8" fillId="0" borderId="0" xfId="0" applyFont="1"/>
    <xf numFmtId="10" fontId="1" fillId="0" borderId="0" xfId="1" applyNumberFormat="1" applyFont="1" applyFill="1" applyBorder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7" fontId="7" fillId="0" borderId="0" xfId="0" quotePrefix="1" applyNumberFormat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2" borderId="5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3">
    <cellStyle name="Normal" xfId="0" builtinId="0"/>
    <cellStyle name="Normal 5 2" xfId="2" xr:uid="{1D62E677-9107-4AF7-B65B-31AB55F8D44F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showGridLines="0" tabSelected="1" workbookViewId="0">
      <selection activeCell="F3" sqref="F3"/>
    </sheetView>
  </sheetViews>
  <sheetFormatPr baseColWidth="10" defaultRowHeight="15"/>
  <cols>
    <col min="1" max="1" width="21.5703125" customWidth="1"/>
    <col min="2" max="2" width="9.7109375" customWidth="1"/>
    <col min="3" max="3" width="35.85546875" customWidth="1"/>
    <col min="4" max="4" width="18.85546875" customWidth="1"/>
    <col min="5" max="5" width="22.140625" customWidth="1"/>
    <col min="6" max="6" width="17" customWidth="1"/>
    <col min="7" max="12" width="18.85546875" customWidth="1"/>
    <col min="13" max="13" width="23.140625" customWidth="1"/>
    <col min="14" max="14" width="6.42578125" customWidth="1"/>
  </cols>
  <sheetData>
    <row r="1" spans="1:14" s="3" customFormat="1" ht="27.75" customHeight="1">
      <c r="A1" s="31" t="s">
        <v>17</v>
      </c>
      <c r="B1" s="32"/>
      <c r="C1" s="32"/>
      <c r="D1" s="33"/>
      <c r="H1" s="4"/>
    </row>
    <row r="2" spans="1:14" s="3" customFormat="1" ht="15" customHeight="1">
      <c r="A2" s="34"/>
      <c r="B2" s="34"/>
      <c r="C2" s="5" t="s">
        <v>18</v>
      </c>
      <c r="D2" s="35" t="s">
        <v>20</v>
      </c>
      <c r="E2" s="35"/>
      <c r="F2" s="35"/>
      <c r="G2" s="36"/>
      <c r="H2" s="36"/>
      <c r="I2" s="36"/>
    </row>
    <row r="3" spans="1:14" s="6" customFormat="1" ht="21.75" customHeight="1">
      <c r="A3" s="37" t="s">
        <v>19</v>
      </c>
      <c r="B3" s="38"/>
      <c r="C3" s="38"/>
      <c r="H3" s="7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15.75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4" s="11" customFormat="1" ht="48" thickBot="1">
      <c r="A6" s="8" t="s">
        <v>1</v>
      </c>
      <c r="B6" s="8" t="s">
        <v>21</v>
      </c>
      <c r="C6" s="8" t="s">
        <v>22</v>
      </c>
      <c r="D6" s="8" t="s">
        <v>23</v>
      </c>
      <c r="E6" s="8" t="s">
        <v>24</v>
      </c>
      <c r="F6" s="8" t="s">
        <v>25</v>
      </c>
      <c r="G6" s="9" t="s">
        <v>26</v>
      </c>
      <c r="H6" s="10" t="s">
        <v>27</v>
      </c>
      <c r="I6" s="8" t="s">
        <v>28</v>
      </c>
      <c r="J6" s="9" t="s">
        <v>29</v>
      </c>
      <c r="K6" s="9" t="s">
        <v>30</v>
      </c>
      <c r="L6" s="9" t="s">
        <v>31</v>
      </c>
      <c r="M6" s="9" t="s">
        <v>32</v>
      </c>
    </row>
    <row r="7" spans="1:14" s="18" customFormat="1" ht="16.5" customHeight="1" thickBot="1">
      <c r="A7" s="12"/>
      <c r="B7" s="13"/>
      <c r="C7" s="14" t="s">
        <v>33</v>
      </c>
      <c r="D7" s="15">
        <f>SUM(D8:D12)</f>
        <v>3500000000</v>
      </c>
      <c r="E7" s="15">
        <f>SUM(E8:E15)</f>
        <v>2382877334</v>
      </c>
      <c r="F7" s="15">
        <f>SUM(F8:F15)</f>
        <v>0</v>
      </c>
      <c r="G7" s="15">
        <f>SUM(G8:G15)</f>
        <v>2304254244.5500002</v>
      </c>
      <c r="H7" s="16">
        <f>+G7/E7</f>
        <v>0.96700497825541876</v>
      </c>
      <c r="I7" s="15">
        <f>+E7-G7</f>
        <v>78623089.449999809</v>
      </c>
      <c r="J7" s="15">
        <f>SUM(J8:J15)</f>
        <v>2304254244.5500002</v>
      </c>
      <c r="K7" s="16">
        <f>+J7/E7</f>
        <v>0.96700497825541876</v>
      </c>
      <c r="L7" s="15">
        <f>SUM(L8:L15)</f>
        <v>2304254244.5500002</v>
      </c>
      <c r="M7" s="16">
        <f>+L7/E7</f>
        <v>0.96700497825541876</v>
      </c>
      <c r="N7" s="17"/>
    </row>
    <row r="8" spans="1:14" ht="15.75" thickBot="1">
      <c r="A8" s="19" t="s">
        <v>2</v>
      </c>
      <c r="B8" s="19" t="s">
        <v>3</v>
      </c>
      <c r="C8" s="20" t="s">
        <v>4</v>
      </c>
      <c r="D8" s="15">
        <v>1120000000</v>
      </c>
      <c r="E8" s="15">
        <v>610739538</v>
      </c>
      <c r="F8" s="15">
        <v>0</v>
      </c>
      <c r="G8" s="15">
        <v>597711068</v>
      </c>
      <c r="H8" s="16">
        <f t="shared" ref="H8:H15" si="0">+G8/E8</f>
        <v>0.97866771481233295</v>
      </c>
      <c r="I8" s="15">
        <f t="shared" ref="I8:I15" si="1">+E8-G8</f>
        <v>13028470</v>
      </c>
      <c r="J8" s="15">
        <v>597711068</v>
      </c>
      <c r="K8" s="16">
        <f t="shared" ref="K8:K13" si="2">+J8/E8</f>
        <v>0.97866771481233295</v>
      </c>
      <c r="L8" s="15">
        <v>597711068</v>
      </c>
      <c r="M8" s="16">
        <f t="shared" ref="M8:M15" si="3">+L8/E8</f>
        <v>0.97866771481233295</v>
      </c>
    </row>
    <row r="9" spans="1:14" ht="30.75" thickBot="1">
      <c r="A9" s="19" t="s">
        <v>5</v>
      </c>
      <c r="B9" s="19" t="s">
        <v>3</v>
      </c>
      <c r="C9" s="20" t="s">
        <v>6</v>
      </c>
      <c r="D9" s="15">
        <v>390000000</v>
      </c>
      <c r="E9" s="15">
        <v>222026573</v>
      </c>
      <c r="F9" s="15">
        <v>0</v>
      </c>
      <c r="G9" s="15">
        <v>215429664</v>
      </c>
      <c r="H9" s="16">
        <f t="shared" si="0"/>
        <v>0.97028775019645963</v>
      </c>
      <c r="I9" s="15">
        <f t="shared" si="1"/>
        <v>6596909</v>
      </c>
      <c r="J9" s="15">
        <v>215429664</v>
      </c>
      <c r="K9" s="16">
        <f t="shared" si="2"/>
        <v>0.97028775019645963</v>
      </c>
      <c r="L9" s="15">
        <v>215429664</v>
      </c>
      <c r="M9" s="16">
        <f t="shared" si="3"/>
        <v>0.97028775019645963</v>
      </c>
    </row>
    <row r="10" spans="1:14" ht="30.75" thickBot="1">
      <c r="A10" s="19" t="s">
        <v>7</v>
      </c>
      <c r="B10" s="19" t="s">
        <v>3</v>
      </c>
      <c r="C10" s="20" t="s">
        <v>8</v>
      </c>
      <c r="D10" s="15">
        <v>20000000</v>
      </c>
      <c r="E10" s="15">
        <v>82753274</v>
      </c>
      <c r="F10" s="15">
        <v>0</v>
      </c>
      <c r="G10" s="15">
        <v>82753274</v>
      </c>
      <c r="H10" s="16">
        <f t="shared" si="0"/>
        <v>1</v>
      </c>
      <c r="I10" s="15">
        <f t="shared" si="1"/>
        <v>0</v>
      </c>
      <c r="J10" s="15">
        <v>82753274</v>
      </c>
      <c r="K10" s="16">
        <f t="shared" si="2"/>
        <v>1</v>
      </c>
      <c r="L10" s="15">
        <v>82753274</v>
      </c>
      <c r="M10" s="16">
        <f t="shared" si="3"/>
        <v>1</v>
      </c>
    </row>
    <row r="11" spans="1:14" ht="30.75" thickBot="1">
      <c r="A11" s="19" t="s">
        <v>9</v>
      </c>
      <c r="B11" s="19" t="s">
        <v>3</v>
      </c>
      <c r="C11" s="20" t="s">
        <v>10</v>
      </c>
      <c r="D11" s="15">
        <v>1900000000</v>
      </c>
      <c r="E11" s="15">
        <v>1445587388</v>
      </c>
      <c r="F11" s="15">
        <v>0</v>
      </c>
      <c r="G11" s="15">
        <v>1401589677.55</v>
      </c>
      <c r="H11" s="16">
        <f t="shared" si="0"/>
        <v>0.96956412956059901</v>
      </c>
      <c r="I11" s="15">
        <f t="shared" si="1"/>
        <v>43997710.450000048</v>
      </c>
      <c r="J11" s="15">
        <v>1401589677.55</v>
      </c>
      <c r="K11" s="16">
        <f t="shared" si="2"/>
        <v>0.96956412956059901</v>
      </c>
      <c r="L11" s="15">
        <v>1401589677.55</v>
      </c>
      <c r="M11" s="16">
        <f t="shared" si="3"/>
        <v>0.96956412956059901</v>
      </c>
    </row>
    <row r="12" spans="1:14" ht="45.75" thickBot="1">
      <c r="A12" s="19" t="s">
        <v>11</v>
      </c>
      <c r="B12" s="19" t="s">
        <v>3</v>
      </c>
      <c r="C12" s="20" t="s">
        <v>12</v>
      </c>
      <c r="D12" s="15">
        <v>70000000</v>
      </c>
      <c r="E12" s="15">
        <v>0</v>
      </c>
      <c r="F12" s="15">
        <v>0</v>
      </c>
      <c r="G12" s="15">
        <v>0</v>
      </c>
      <c r="H12" s="16">
        <v>0</v>
      </c>
      <c r="I12" s="15">
        <f t="shared" si="1"/>
        <v>0</v>
      </c>
      <c r="J12" s="15">
        <v>0</v>
      </c>
      <c r="K12" s="16">
        <v>0</v>
      </c>
      <c r="L12" s="15">
        <v>0</v>
      </c>
      <c r="M12" s="16">
        <v>0</v>
      </c>
    </row>
    <row r="13" spans="1:14" ht="45.75" thickBot="1">
      <c r="A13" s="19" t="s">
        <v>13</v>
      </c>
      <c r="B13" s="19" t="s">
        <v>3</v>
      </c>
      <c r="C13" s="20" t="s">
        <v>14</v>
      </c>
      <c r="D13" s="15">
        <v>0</v>
      </c>
      <c r="E13" s="15">
        <v>15000000</v>
      </c>
      <c r="F13" s="15">
        <v>0</v>
      </c>
      <c r="G13" s="15">
        <v>0</v>
      </c>
      <c r="H13" s="16">
        <f t="shared" si="0"/>
        <v>0</v>
      </c>
      <c r="I13" s="15">
        <f t="shared" si="1"/>
        <v>15000000</v>
      </c>
      <c r="J13" s="15">
        <v>0</v>
      </c>
      <c r="K13" s="16">
        <f t="shared" si="2"/>
        <v>0</v>
      </c>
      <c r="L13" s="15">
        <v>0</v>
      </c>
      <c r="M13" s="16">
        <f t="shared" si="3"/>
        <v>0</v>
      </c>
    </row>
    <row r="14" spans="1:14" ht="30.75" thickBot="1">
      <c r="A14" s="19" t="s">
        <v>15</v>
      </c>
      <c r="B14" s="19" t="s">
        <v>3</v>
      </c>
      <c r="C14" s="20" t="s">
        <v>16</v>
      </c>
      <c r="D14" s="15">
        <v>0</v>
      </c>
      <c r="E14" s="15">
        <v>0</v>
      </c>
      <c r="F14" s="15">
        <v>0</v>
      </c>
      <c r="G14" s="15">
        <v>0</v>
      </c>
      <c r="H14" s="16">
        <v>0</v>
      </c>
      <c r="I14" s="15">
        <f t="shared" si="1"/>
        <v>0</v>
      </c>
      <c r="J14" s="15">
        <v>0</v>
      </c>
      <c r="K14" s="16">
        <v>0</v>
      </c>
      <c r="L14" s="15">
        <v>0</v>
      </c>
      <c r="M14" s="16">
        <v>0</v>
      </c>
    </row>
    <row r="15" spans="1:14" ht="30.75" thickBot="1">
      <c r="A15" s="19" t="s">
        <v>15</v>
      </c>
      <c r="B15" s="19" t="s">
        <v>3</v>
      </c>
      <c r="C15" s="20" t="s">
        <v>16</v>
      </c>
      <c r="D15" s="15">
        <v>0</v>
      </c>
      <c r="E15" s="15">
        <v>6770561</v>
      </c>
      <c r="F15" s="15">
        <v>0</v>
      </c>
      <c r="G15" s="15">
        <v>6770561</v>
      </c>
      <c r="H15" s="16">
        <f t="shared" si="0"/>
        <v>1</v>
      </c>
      <c r="I15" s="15">
        <f t="shared" si="1"/>
        <v>0</v>
      </c>
      <c r="J15" s="15">
        <v>6770561</v>
      </c>
      <c r="K15" s="2"/>
      <c r="L15" s="15">
        <v>6770561</v>
      </c>
      <c r="M15" s="16">
        <f t="shared" si="3"/>
        <v>1</v>
      </c>
    </row>
    <row r="16" spans="1:14" s="21" customFormat="1" ht="15.6" customHeight="1" thickBot="1">
      <c r="C16" s="22" t="s">
        <v>34</v>
      </c>
      <c r="D16" s="23">
        <f>SUM(D8:D15)</f>
        <v>3500000000</v>
      </c>
      <c r="E16" s="23">
        <f>SUM(E8:E15)</f>
        <v>2382877334</v>
      </c>
      <c r="F16" s="23">
        <f t="shared" ref="F16" si="4">SUM(F10:F15)</f>
        <v>0</v>
      </c>
      <c r="G16" s="23">
        <f>SUM(G8:G15)</f>
        <v>2304254244.5500002</v>
      </c>
      <c r="H16" s="25">
        <f>+G16/E16</f>
        <v>0.96700497825541876</v>
      </c>
      <c r="I16" s="23">
        <f>SUM(I8:I15)</f>
        <v>78623089.450000048</v>
      </c>
      <c r="J16" s="23">
        <f>SUM(J8:J15)</f>
        <v>2304254244.5500002</v>
      </c>
      <c r="K16" s="25">
        <f>+J16/E16</f>
        <v>0.96700497825541876</v>
      </c>
      <c r="L16" s="23">
        <f>SUM(L8:L15)</f>
        <v>2304254244.5500002</v>
      </c>
      <c r="M16" s="25">
        <f>+L16/E16</f>
        <v>0.96700497825541876</v>
      </c>
    </row>
    <row r="17" spans="1:12" s="21" customFormat="1">
      <c r="A17" s="26" t="s">
        <v>0</v>
      </c>
      <c r="B17" s="27" t="s">
        <v>0</v>
      </c>
      <c r="C17" s="28" t="s">
        <v>0</v>
      </c>
      <c r="D17" s="24" t="s">
        <v>0</v>
      </c>
      <c r="E17" s="24" t="s">
        <v>0</v>
      </c>
      <c r="F17" s="24" t="s">
        <v>0</v>
      </c>
      <c r="G17" s="24" t="s">
        <v>0</v>
      </c>
      <c r="H17" s="24"/>
      <c r="I17" s="24"/>
      <c r="J17" s="24" t="s">
        <v>0</v>
      </c>
      <c r="K17" s="24"/>
      <c r="L17" s="24" t="s">
        <v>0</v>
      </c>
    </row>
    <row r="18" spans="1:12" s="21" customFormat="1" ht="0" hidden="1" customHeight="1"/>
    <row r="19" spans="1:12" s="11" customFormat="1" ht="15.75">
      <c r="A19" s="29" t="s">
        <v>35</v>
      </c>
      <c r="B19" s="21"/>
      <c r="C19" s="21"/>
      <c r="H19" s="30"/>
    </row>
  </sheetData>
  <sheetProtection algorithmName="SHA-512" hashValue="LRZ5GRji25GHFX3qgjENejivCOL/3JBi610t+Q3aWQAsnb4SwPB8URssp9DBaJ4WrIBlBxro/CddkgYE0b8OvQ==" saltValue="/7uNJBicf8I98cPVE8QkfA==" spinCount="100000" sheet="1" objects="1" scenarios="1" selectLockedCells="1" selectUnlockedCells="1"/>
  <mergeCells count="4">
    <mergeCell ref="A1:D1"/>
    <mergeCell ref="A2:B2"/>
    <mergeCell ref="D2:I2"/>
    <mergeCell ref="A3:C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DICIEMBRE VIGENCIA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2021-02-26T16:50:40Z</dcterms:created>
  <dcterms:modified xsi:type="dcterms:W3CDTF">2022-03-16T16:35:39Z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