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1 Desagregación 2022\"/>
    </mc:Choice>
  </mc:AlternateContent>
  <xr:revisionPtr revIDLastSave="0" documentId="13_ncr:1_{B7693657-B3E1-4723-BB02-E3EFBB6FC3F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VERSIÓN" sheetId="5" r:id="rId1"/>
    <sheet name="FUNCIONAMIENTO" sheetId="6" r:id="rId2"/>
  </sheets>
  <definedNames>
    <definedName name="_xlnm.Print_Area" localSheetId="0">INVERSIÓN!$A$1:$H$8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6" l="1"/>
  <c r="G69" i="6" s="1"/>
  <c r="G58" i="6"/>
  <c r="G62" i="6" s="1"/>
  <c r="G31" i="6"/>
  <c r="G29" i="6"/>
  <c r="G56" i="6" s="1"/>
  <c r="G20" i="6"/>
  <c r="G12" i="6"/>
  <c r="G4" i="6"/>
  <c r="G27" i="6" s="1"/>
  <c r="G71" i="6" s="1"/>
  <c r="H44" i="5" l="1"/>
  <c r="H56" i="5"/>
  <c r="H22" i="5"/>
  <c r="H8" i="5"/>
  <c r="H78" i="5" l="1"/>
</calcChain>
</file>

<file path=xl/sharedStrings.xml><?xml version="1.0" encoding="utf-8"?>
<sst xmlns="http://schemas.openxmlformats.org/spreadsheetml/2006/main" count="523" uniqueCount="209">
  <si>
    <t>ID_RUBRO</t>
  </si>
  <si>
    <t>RUBRO</t>
  </si>
  <si>
    <t>ENTIDAD</t>
  </si>
  <si>
    <t>DESCRIPCION</t>
  </si>
  <si>
    <t>IDENTIFICACION RUBRO</t>
  </si>
  <si>
    <t xml:space="preserve">USOS PRESUPUESTALES </t>
  </si>
  <si>
    <t xml:space="preserve">ESTADO </t>
  </si>
  <si>
    <t>VALOR</t>
  </si>
  <si>
    <t xml:space="preserve">USOS PPTAL </t>
  </si>
  <si>
    <t>C-0212-1000-0007</t>
  </si>
  <si>
    <t>IMPLEMENTACIÓN DE LAS TECNOLOGÍAS DE INFORMACIÓN Y COMUNICACIONES PARA LA RENOVACIÓN DEL TERRITORIO  NACIONAL</t>
  </si>
  <si>
    <t>02-14-01</t>
  </si>
  <si>
    <t>C-0212-1000-0007-0000</t>
  </si>
  <si>
    <t>C-0212-1000-0007-1799001</t>
  </si>
  <si>
    <t>DOCUMENTOS METODOLOGICOS</t>
  </si>
  <si>
    <t>C-0212-1000-7-0-1799001-02</t>
  </si>
  <si>
    <t>ADQUISICIÓN DE BIENES Y SERVICIOS</t>
  </si>
  <si>
    <t>A-02-02-02-008-003-01-2</t>
  </si>
  <si>
    <t xml:space="preserve">SERVICIOS DE TECNOLOGÍA DE LA INFORMACIÓN (TI) DE CONSULTORÍA Y DE APOYO </t>
  </si>
  <si>
    <t>SI</t>
  </si>
  <si>
    <t>Gasto</t>
  </si>
  <si>
    <t>SERVICIOS DE INFORMACION PARA LA GESTION ADMINISTRATIVA</t>
  </si>
  <si>
    <t>A-02-02-02-008-003-01-4</t>
  </si>
  <si>
    <t xml:space="preserve">SERVICIOS DE DISEÑO Y DESARROLLO DE LA TECNOLOGÍA DE LA INFORMACIÓN (TI) </t>
  </si>
  <si>
    <t>A-02-01-01-004-005-02--</t>
  </si>
  <si>
    <t>MAQUINARIA DE INFORMÁTICA Y SUS PARTES, PIEZAS Y ACCESORIOS</t>
  </si>
  <si>
    <t>A-02-01-01-006-002-03-1-01</t>
  </si>
  <si>
    <t>PAQUETES DE SOFTWARE</t>
  </si>
  <si>
    <t>A-02-02-02-008-007-01-3</t>
  </si>
  <si>
    <t>SERVICIOS DE MANTENIMIENTO Y REPARACIÓN DE COMPUTADORES Y EQUIPO PERIFÉRICO</t>
  </si>
  <si>
    <t>SERVICIO DE APOYO AL FORTALECIMIENTO DE CAPACIDADES TERRITORIALES EN LOS MUNICIPIOS PDET</t>
  </si>
  <si>
    <t>A-02-02-02-006-003</t>
  </si>
  <si>
    <t>ALOJAMIENTO; SERVICIOS DE SUMINISTROS DE COMIDAS Y BEBIDAS</t>
  </si>
  <si>
    <t>A-02-02-02-006-004</t>
  </si>
  <si>
    <t>SERVICIOS DE TRANSPORTE DE PASAJEROS</t>
  </si>
  <si>
    <t>A-02-02-02-008-003</t>
  </si>
  <si>
    <t>OTROS SERVICIOS PROFESIONALES, CIENTÍFICOS Y TÉCNICOS</t>
  </si>
  <si>
    <t>A-02-02-02-010</t>
  </si>
  <si>
    <t>VIÁTICOS DE LOS FUNCIONARIOS EN COMISIÓN</t>
  </si>
  <si>
    <t>SERVICIO DE APOYO A LA GESTIÓN DE INICIATIVAS INCLUIDAS EN LOS PDET</t>
  </si>
  <si>
    <t>SERVICIOS DE CONSULTORÍA EN ADMINISTRACIÓN Y SERVICIOS DE GESTIÓN</t>
  </si>
  <si>
    <t>A-02-02-02-009-007-09</t>
  </si>
  <si>
    <t>OTROS SERVICIOS DIVERSOS N.C.P.</t>
  </si>
  <si>
    <t>SERVICIO DE APOYO FINANCIERO A PROYECTOS DE INVERSIÓN</t>
  </si>
  <si>
    <t>IMPLEMENTACIÓN DE ACTIVIDADES PARA LA REACTIVACIÓN ECONÓMICA, SOCIAL Y AMBIENTAL EN LAS ZONAS FOCALIZADAS POR LOS PROGRAMAS DE DESARROLLO CON ENFOQUE TERRITORIAL - PDET NIVEL  NACIONAL</t>
  </si>
  <si>
    <t>SERVICIO DE ACOMPAÑAMIENTO TÉCNICO PARA LA FORMULACIÓN Y ESTRUCTURACIÓN DE PROYECTOS ESTRATÉGICOS PARA LA RENOVACIÓN DEL TERRITORIO</t>
  </si>
  <si>
    <t>A-02-02-02-008-003-01-1</t>
  </si>
  <si>
    <t>A-02-02-02-008-005-09-5</t>
  </si>
  <si>
    <t>SERVICIOS AUXILIARES ESPECIALIZADOS DE OFICINA</t>
  </si>
  <si>
    <t xml:space="preserve">SERVICIOS DE CONSULTORÍA PRESTADOS A LAS EMPRESAS </t>
  </si>
  <si>
    <t>A-02-02-02-006-003-01</t>
  </si>
  <si>
    <t>SERVICIOS DE ALOJAMIENTO PARA ESTANCIAS CORTAS</t>
  </si>
  <si>
    <t>TOTAL PRESUPUESTO DE INVERSIÓN</t>
  </si>
  <si>
    <t>C-0212-1000-7-0-1799031-02</t>
  </si>
  <si>
    <t>C-0212-1000-0007-0000-1799031</t>
  </si>
  <si>
    <t>C-0212-1000-8-0-1710003-02</t>
  </si>
  <si>
    <t>C-0212-1000-0008-0000-1710003</t>
  </si>
  <si>
    <t>C-0212-1000-0008-0000</t>
  </si>
  <si>
    <t>C-0212-1000-0008</t>
  </si>
  <si>
    <t>C-0212-1000-0010</t>
  </si>
  <si>
    <t>APOYO A LA IMPLEMENTACION Y FINANCIACION DE LOS PROGRAMAS DE DESARROLLO CON ENFOQUE TERRITORIAL - PDET EN LOS TERRITORIOS PRIORIZADOS A NIVEL NACIONAL</t>
  </si>
  <si>
    <t>C-0212-1000-0010-0000</t>
  </si>
  <si>
    <t>C-0212-1000-0010-0000-021201000</t>
  </si>
  <si>
    <t>C-0212-1000-10-0-021201000-02</t>
  </si>
  <si>
    <t xml:space="preserve">C-0212-1000-0010-0000-021201100	</t>
  </si>
  <si>
    <t>C-0212-1000-10-0-021201100	-02</t>
  </si>
  <si>
    <t xml:space="preserve">C-0212-1000-0010-0000-021200900	</t>
  </si>
  <si>
    <t>C-0212-1000-10-0-021200900	-02</t>
  </si>
  <si>
    <t>C-0212-1000-0011</t>
  </si>
  <si>
    <t>C-0212-1000-0011-0000</t>
  </si>
  <si>
    <t>OPTIMIZACION DE LA MEDICION DEL AVANCE EN LA IMPLEMENTACION DE LOS PDET NACIONAL</t>
  </si>
  <si>
    <t>C-0212-1000-0011-0000-021202600</t>
  </si>
  <si>
    <t>C-0212-1000-11-0-021202600-02</t>
  </si>
  <si>
    <t>SERVICIOS DE INFORMACIÓN IMPLEMENTADOS</t>
  </si>
  <si>
    <t>DOCUMENTOS DE SEGUIMIENTO Y PROSPECTIVA</t>
  </si>
  <si>
    <t>C-0212-1000-0011-0000-021202500</t>
  </si>
  <si>
    <t>C-0212-1000-11-0-021202500-02</t>
  </si>
  <si>
    <t>C-0212-1000-0011-0000-021200800</t>
  </si>
  <si>
    <t>C-0212-1000-11-0-021200800-02</t>
  </si>
  <si>
    <t>DOCUMENTOS DE EVALUACIÓN</t>
  </si>
  <si>
    <t>USOS  PROYECTOS DE INVERSION 2022</t>
  </si>
  <si>
    <t>UEJ 02-14-01-AGENCIA DE RENOVACIÓN DEL TERRITORIO ART - GESTIÓN GENERAL</t>
  </si>
  <si>
    <t>FUENTE</t>
  </si>
  <si>
    <t>REC</t>
  </si>
  <si>
    <t>SIT</t>
  </si>
  <si>
    <t>APR. VIGENTE</t>
  </si>
  <si>
    <t>A-01-01</t>
  </si>
  <si>
    <t>SALARIO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</si>
  <si>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</si>
  <si>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</si>
  <si>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</si>
  <si>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</si>
  <si>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</si>
  <si>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</si>
  <si>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</si>
  <si>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</si>
  <si>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</si>
  <si>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</si>
  <si>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</si>
  <si>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</si>
  <si>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</si>
  <si>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</si>
  <si>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</si>
  <si>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</si>
  <si>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</si>
  <si>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A-01-01-023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</si>
  <si>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</si>
  <si>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</si>
  <si>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</si>
  <si>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</si>
  <si>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</si>
  <si>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</si>
  <si>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</si>
  <si>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</si>
  <si>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</si>
  <si>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</si>
  <si>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</si>
  <si>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</si>
  <si>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</si>
  <si>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</si>
  <si>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</si>
  <si>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</si>
  <si>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</si>
  <si>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</si>
  <si>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</si>
  <si>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</si>
  <si>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</si>
  <si>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</si>
  <si>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</si>
  <si>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</si>
  <si>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</si>
  <si>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</si>
  <si>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</si>
  <si>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</si>
  <si>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</si>
  <si>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</t>
  </si>
  <si>
    <t>SUBTOTAL GASTOS DE PERSONAL</t>
  </si>
  <si>
    <t>A-02-01</t>
  </si>
  <si>
    <t>ADQUISICIÓN DE ACTIVOS NO FINANCIEROS</t>
  </si>
  <si>
    <t>A-02-01-01-003-008</t>
  </si>
  <si>
    <t>MUEBLES, INSTRUMENTOS MUSICALES, ARTÍCULOS DE DEPORTE Y ANTIGÜEDADES</t>
  </si>
  <si>
    <t>A-02-02</t>
  </si>
  <si>
    <t>ADQUISICIONES DIFERENTES DE ACTIVOS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</si>
  <si>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</si>
  <si>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</si>
  <si>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</si>
  <si>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</si>
  <si>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</si>
  <si>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</si>
  <si>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</si>
  <si>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</si>
  <si>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A-02-02-01-004-005</t>
  </si>
  <si>
    <t>MAQUINARIA DE OFICINA, CONTABILIDAD E INFORMÁTICA</t>
  </si>
  <si>
    <t>A-02-02-01-004-006</t>
  </si>
  <si>
    <t>MAQUINARIA Y APARATOS ELÉCTRICOS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</si>
  <si>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</si>
  <si>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</si>
  <si>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</si>
  <si>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</si>
  <si>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</si>
  <si>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</si>
  <si>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</si>
  <si>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</si>
  <si>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</si>
  <si>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</si>
  <si>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</si>
  <si>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</si>
  <si>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</si>
  <si>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</si>
  <si>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</si>
  <si>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</si>
  <si>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</si>
  <si>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</si>
  <si>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</si>
  <si>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</si>
  <si>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</si>
  <si>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</si>
  <si>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</si>
  <si>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</si>
  <si>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</si>
  <si>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</si>
  <si>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</si>
  <si>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</si>
  <si>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</si>
  <si>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</si>
  <si>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</si>
  <si>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</si>
  <si>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</si>
  <si>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</si>
  <si>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</si>
  <si>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</si>
  <si>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</si>
  <si>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</si>
  <si>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</t>
  </si>
  <si>
    <t>SUBTOTAL TRANSFERENCIAS CORRIENTES</t>
  </si>
  <si>
    <t>A-08-01</t>
  </si>
  <si>
    <t>IMPUESTOS</t>
  </si>
  <si>
    <t>A-08-01-02-006</t>
  </si>
  <si>
    <t>IMPUESTO SOBRE VEHÍCULOS AUTOMOTORES</t>
  </si>
  <si>
    <t>A-08-04-01</t>
  </si>
  <si>
    <t>CUOTA DE FISCALIZACIÓN Y AUDITAJE</t>
  </si>
  <si>
    <t>A-08-05</t>
  </si>
  <si>
    <t>MULTAS, SANCIONES E INTERESES DE MORA</t>
  </si>
  <si>
    <t>A-08-05-02-001</t>
  </si>
  <si>
    <t>IMPUESTOS, CONTRIBUCIONES Y TASAS</t>
  </si>
  <si>
    <t>A-08</t>
  </si>
  <si>
    <t>SUBTOTAL GASTOS POR TRIBUTOS, MULTAS, SANCIONES E INTERESES DE MORA</t>
  </si>
  <si>
    <t>TOTAL GASTOS DE FUNCIONAMIENTO 2022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</si>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</sst>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b/>
      <sz val="14"/>
      <color rgb="FF000000"/>
      <name val="Arial Narrow"/>
      <family val="2"/>
    </font>
    <font>
      <sz val="14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5" tint="0.39997558519241921"/>
        <bgColor rgb="FF2D77C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7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0" fontId="7" fillId="4" borderId="7" xfId="0" applyNumberFormat="1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165" fontId="8" fillId="4" borderId="3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left" vertical="center" wrapText="1"/>
    </xf>
    <xf numFmtId="0" fontId="7" fillId="6" borderId="5" xfId="0" applyNumberFormat="1" applyFont="1" applyFill="1" applyBorder="1" applyAlignment="1">
      <alignment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65" fontId="8" fillId="6" borderId="6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165" fontId="12" fillId="8" borderId="0" xfId="0" applyNumberFormat="1" applyFont="1" applyFill="1" applyAlignment="1">
      <alignment vertical="center" wrapText="1"/>
    </xf>
    <xf numFmtId="49" fontId="2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0" fontId="13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1" xfId="0" applyNumberFormat="1" applyFont="1" applyFill="1" applyBorder="1" applyAlignment="1">
      <alignment horizontal="left" vertical="center" wrapText="1"/>
    </xf>
    <xf numFmtId="0" fontId="7" fillId="9" borderId="15" xfId="0" applyNumberFormat="1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right" vertical="center"/>
    </xf>
    <xf numFmtId="41" fontId="15" fillId="0" borderId="0" xfId="2" applyFont="1" applyFill="1" applyBorder="1" applyAlignment="1">
      <alignment readingOrder="1"/>
    </xf>
    <xf numFmtId="41" fontId="16" fillId="0" borderId="0" xfId="2" applyFont="1" applyFill="1" applyBorder="1" applyAlignment="1">
      <alignment readingOrder="1"/>
    </xf>
    <xf numFmtId="41" fontId="18" fillId="0" borderId="0" xfId="2" applyFont="1" applyFill="1" applyBorder="1" applyAlignment="1">
      <alignment readingOrder="1"/>
    </xf>
    <xf numFmtId="41" fontId="19" fillId="10" borderId="2" xfId="2" applyFont="1" applyFill="1" applyBorder="1" applyAlignment="1">
      <alignment horizontal="center" vertical="center" readingOrder="1"/>
    </xf>
    <xf numFmtId="41" fontId="19" fillId="10" borderId="1" xfId="2" applyFont="1" applyFill="1" applyBorder="1" applyAlignment="1">
      <alignment horizontal="center" vertical="center" readingOrder="1"/>
    </xf>
    <xf numFmtId="41" fontId="19" fillId="10" borderId="3" xfId="2" applyFont="1" applyFill="1" applyBorder="1" applyAlignment="1">
      <alignment horizontal="center" vertical="center" readingOrder="1"/>
    </xf>
    <xf numFmtId="41" fontId="20" fillId="11" borderId="2" xfId="2" applyFont="1" applyFill="1" applyBorder="1" applyAlignment="1" applyProtection="1">
      <alignment vertical="center" readingOrder="1"/>
    </xf>
    <xf numFmtId="41" fontId="20" fillId="11" borderId="1" xfId="2" applyFont="1" applyFill="1" applyBorder="1" applyAlignment="1" applyProtection="1">
      <alignment horizontal="center" vertical="center" readingOrder="1"/>
    </xf>
    <xf numFmtId="41" fontId="20" fillId="11" borderId="3" xfId="2" applyFont="1" applyFill="1" applyBorder="1" applyAlignment="1" applyProtection="1">
      <alignment horizontal="right" vertical="center" readingOrder="1"/>
    </xf>
    <xf numFmtId="41" fontId="21" fillId="0" borderId="2" xfId="2" applyFont="1" applyFill="1" applyBorder="1" applyAlignment="1" applyProtection="1">
      <alignment vertical="center" readingOrder="1"/>
    </xf>
    <xf numFmtId="41" fontId="21" fillId="0" borderId="1" xfId="2" applyFont="1" applyFill="1" applyBorder="1" applyAlignment="1" applyProtection="1">
      <alignment horizontal="center" vertical="center" readingOrder="1"/>
    </xf>
    <xf numFmtId="41" fontId="21" fillId="0" borderId="1" xfId="2" applyFont="1" applyFill="1" applyBorder="1" applyAlignment="1" applyProtection="1">
      <alignment horizontal="left" vertical="center" readingOrder="1"/>
    </xf>
    <xf numFmtId="4" fontId="21" fillId="0" borderId="3" xfId="0" applyNumberFormat="1" applyFont="1" applyBorder="1" applyAlignment="1">
      <alignment horizontal="right" vertical="center" wrapText="1" readingOrder="1"/>
    </xf>
    <xf numFmtId="41" fontId="22" fillId="11" borderId="1" xfId="2" applyFont="1" applyFill="1" applyBorder="1" applyAlignment="1" applyProtection="1">
      <alignment readingOrder="1"/>
    </xf>
    <xf numFmtId="41" fontId="23" fillId="0" borderId="0" xfId="2" applyFont="1" applyFill="1" applyBorder="1" applyAlignment="1">
      <alignment readingOrder="1"/>
    </xf>
    <xf numFmtId="41" fontId="24" fillId="0" borderId="0" xfId="2" applyFont="1" applyFill="1" applyBorder="1" applyAlignment="1">
      <alignment readingOrder="1"/>
    </xf>
    <xf numFmtId="41" fontId="20" fillId="10" borderId="2" xfId="2" applyFont="1" applyFill="1" applyBorder="1" applyAlignment="1" applyProtection="1">
      <alignment vertical="center" readingOrder="1"/>
    </xf>
    <xf numFmtId="41" fontId="20" fillId="10" borderId="1" xfId="2" applyFont="1" applyFill="1" applyBorder="1" applyAlignment="1" applyProtection="1">
      <alignment horizontal="center" vertical="center" readingOrder="1"/>
    </xf>
    <xf numFmtId="41" fontId="20" fillId="10" borderId="3" xfId="2" applyFont="1" applyFill="1" applyBorder="1" applyAlignment="1" applyProtection="1">
      <alignment horizontal="right" vertical="center" readingOrder="1"/>
    </xf>
    <xf numFmtId="41" fontId="25" fillId="0" borderId="0" xfId="2" applyFont="1" applyFill="1" applyBorder="1" applyAlignment="1">
      <alignment readingOrder="1"/>
    </xf>
    <xf numFmtId="41" fontId="26" fillId="5" borderId="2" xfId="2" applyFont="1" applyFill="1" applyBorder="1" applyAlignment="1" applyProtection="1">
      <alignment vertical="center" readingOrder="1"/>
    </xf>
    <xf numFmtId="41" fontId="26" fillId="5" borderId="1" xfId="2" applyFont="1" applyFill="1" applyBorder="1" applyAlignment="1" applyProtection="1">
      <alignment horizontal="center" vertical="center" readingOrder="1"/>
    </xf>
    <xf numFmtId="41" fontId="26" fillId="5" borderId="1" xfId="2" applyFont="1" applyFill="1" applyBorder="1" applyAlignment="1" applyProtection="1">
      <alignment vertical="center" readingOrder="1"/>
    </xf>
    <xf numFmtId="41" fontId="26" fillId="5" borderId="3" xfId="2" applyFont="1" applyFill="1" applyBorder="1" applyAlignment="1" applyProtection="1">
      <alignment horizontal="right" vertical="center" readingOrder="1"/>
    </xf>
    <xf numFmtId="41" fontId="23" fillId="5" borderId="0" xfId="2" applyFont="1" applyFill="1" applyBorder="1" applyAlignment="1">
      <alignment readingOrder="1"/>
    </xf>
    <xf numFmtId="41" fontId="25" fillId="5" borderId="0" xfId="2" applyFont="1" applyFill="1" applyBorder="1" applyAlignment="1">
      <alignment readingOrder="1"/>
    </xf>
    <xf numFmtId="41" fontId="21" fillId="0" borderId="1" xfId="2" applyFont="1" applyFill="1" applyBorder="1" applyAlignment="1" applyProtection="1">
      <alignment horizontal="left" vertical="center" wrapText="1" readingOrder="1"/>
    </xf>
    <xf numFmtId="41" fontId="21" fillId="0" borderId="3" xfId="2" applyFont="1" applyFill="1" applyBorder="1" applyAlignment="1" applyProtection="1">
      <alignment horizontal="right" vertical="center" readingOrder="1"/>
    </xf>
    <xf numFmtId="41" fontId="20" fillId="11" borderId="1" xfId="2" applyFont="1" applyFill="1" applyBorder="1" applyAlignment="1" applyProtection="1">
      <alignment vertical="center" readingOrder="1"/>
    </xf>
    <xf numFmtId="41" fontId="21" fillId="5" borderId="2" xfId="2" applyFont="1" applyFill="1" applyBorder="1" applyAlignment="1" applyProtection="1">
      <alignment vertical="center" readingOrder="1"/>
    </xf>
    <xf numFmtId="41" fontId="21" fillId="5" borderId="1" xfId="2" applyFont="1" applyFill="1" applyBorder="1" applyAlignment="1" applyProtection="1">
      <alignment horizontal="center" vertical="center" readingOrder="1"/>
    </xf>
    <xf numFmtId="41" fontId="21" fillId="5" borderId="1" xfId="2" applyFont="1" applyFill="1" applyBorder="1" applyAlignment="1" applyProtection="1">
      <alignment horizontal="left" vertical="center" wrapText="1" readingOrder="1"/>
    </xf>
    <xf numFmtId="41" fontId="21" fillId="5" borderId="3" xfId="2" applyFont="1" applyFill="1" applyBorder="1" applyAlignment="1" applyProtection="1">
      <alignment horizontal="right" vertical="center" readingOrder="1"/>
    </xf>
    <xf numFmtId="41" fontId="16" fillId="5" borderId="0" xfId="2" applyFont="1" applyFill="1" applyBorder="1" applyAlignment="1">
      <alignment readingOrder="1"/>
    </xf>
    <xf numFmtId="41" fontId="15" fillId="5" borderId="0" xfId="2" applyFont="1" applyFill="1" applyBorder="1" applyAlignment="1">
      <alignment readingOrder="1"/>
    </xf>
    <xf numFmtId="44" fontId="15" fillId="5" borderId="0" xfId="3" applyFont="1" applyFill="1" applyBorder="1" applyAlignment="1">
      <alignment readingOrder="1"/>
    </xf>
    <xf numFmtId="41" fontId="27" fillId="5" borderId="3" xfId="2" applyFont="1" applyFill="1" applyBorder="1" applyAlignment="1" applyProtection="1">
      <alignment horizontal="right" vertical="center" readingOrder="1"/>
    </xf>
    <xf numFmtId="41" fontId="20" fillId="10" borderId="1" xfId="2" applyFont="1" applyFill="1" applyBorder="1" applyAlignment="1" applyProtection="1">
      <alignment vertical="center" readingOrder="1"/>
    </xf>
    <xf numFmtId="41" fontId="20" fillId="11" borderId="1" xfId="2" applyFont="1" applyFill="1" applyBorder="1" applyAlignment="1" applyProtection="1">
      <alignment horizontal="left" vertical="center" readingOrder="1"/>
    </xf>
    <xf numFmtId="41" fontId="24" fillId="5" borderId="0" xfId="2" applyFont="1" applyFill="1" applyBorder="1" applyAlignment="1">
      <alignment readingOrder="1"/>
    </xf>
    <xf numFmtId="41" fontId="22" fillId="11" borderId="2" xfId="2" applyFont="1" applyFill="1" applyBorder="1" applyAlignment="1" applyProtection="1">
      <alignment readingOrder="1"/>
    </xf>
    <xf numFmtId="41" fontId="22" fillId="11" borderId="3" xfId="2" applyFont="1" applyFill="1" applyBorder="1" applyAlignment="1" applyProtection="1">
      <alignment readingOrder="1"/>
    </xf>
    <xf numFmtId="41" fontId="22" fillId="10" borderId="2" xfId="2" applyFont="1" applyFill="1" applyBorder="1" applyAlignment="1" applyProtection="1">
      <alignment vertical="center" readingOrder="1"/>
    </xf>
    <xf numFmtId="41" fontId="22" fillId="10" borderId="1" xfId="2" applyFont="1" applyFill="1" applyBorder="1" applyAlignment="1" applyProtection="1">
      <alignment vertical="center" readingOrder="1"/>
    </xf>
    <xf numFmtId="41" fontId="22" fillId="10" borderId="3" xfId="2" applyFont="1" applyFill="1" applyBorder="1" applyAlignment="1" applyProtection="1">
      <alignment vertical="center" wrapText="1" readingOrder="1"/>
    </xf>
    <xf numFmtId="41" fontId="25" fillId="0" borderId="2" xfId="2" applyFont="1" applyFill="1" applyBorder="1" applyAlignment="1" applyProtection="1">
      <alignment readingOrder="1"/>
    </xf>
    <xf numFmtId="41" fontId="25" fillId="0" borderId="1" xfId="2" applyFont="1" applyFill="1" applyBorder="1" applyAlignment="1" applyProtection="1">
      <alignment readingOrder="1"/>
    </xf>
    <xf numFmtId="41" fontId="25" fillId="0" borderId="3" xfId="2" applyFont="1" applyFill="1" applyBorder="1" applyAlignment="1" applyProtection="1">
      <alignment readingOrder="1"/>
    </xf>
    <xf numFmtId="41" fontId="28" fillId="4" borderId="16" xfId="2" applyFont="1" applyFill="1" applyBorder="1" applyAlignment="1" applyProtection="1">
      <alignment readingOrder="1"/>
    </xf>
    <xf numFmtId="41" fontId="28" fillId="0" borderId="0" xfId="2" applyFont="1" applyFill="1" applyBorder="1" applyAlignment="1">
      <alignment readingOrder="1"/>
    </xf>
    <xf numFmtId="0" fontId="3" fillId="0" borderId="0" xfId="0" applyFont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41" fontId="20" fillId="11" borderId="1" xfId="2" applyFont="1" applyFill="1" applyBorder="1" applyAlignment="1" applyProtection="1">
      <alignment horizontal="left" vertical="center" readingOrder="1"/>
    </xf>
    <xf numFmtId="41" fontId="22" fillId="10" borderId="1" xfId="2" applyFont="1" applyFill="1" applyBorder="1" applyAlignment="1" applyProtection="1">
      <alignment horizontal="left" vertical="center" wrapText="1" readingOrder="1"/>
    </xf>
    <xf numFmtId="41" fontId="28" fillId="4" borderId="14" xfId="2" applyFont="1" applyFill="1" applyBorder="1" applyAlignment="1" applyProtection="1">
      <alignment horizontal="left" readingOrder="1"/>
    </xf>
    <xf numFmtId="41" fontId="28" fillId="4" borderId="15" xfId="2" applyFont="1" applyFill="1" applyBorder="1" applyAlignment="1" applyProtection="1">
      <alignment horizontal="left" readingOrder="1"/>
    </xf>
    <xf numFmtId="41" fontId="17" fillId="10" borderId="4" xfId="2" applyFont="1" applyFill="1" applyBorder="1" applyAlignment="1">
      <alignment horizontal="center" vertical="center" readingOrder="1"/>
    </xf>
    <xf numFmtId="41" fontId="17" fillId="10" borderId="5" xfId="2" applyFont="1" applyFill="1" applyBorder="1" applyAlignment="1">
      <alignment horizontal="center" vertical="center" readingOrder="1"/>
    </xf>
    <xf numFmtId="41" fontId="17" fillId="10" borderId="6" xfId="2" applyFont="1" applyFill="1" applyBorder="1" applyAlignment="1">
      <alignment horizontal="center" vertical="center" readingOrder="1"/>
    </xf>
    <xf numFmtId="41" fontId="20" fillId="10" borderId="1" xfId="2" applyFont="1" applyFill="1" applyBorder="1" applyAlignment="1" applyProtection="1">
      <alignment horizontal="left" vertical="center" readingOrder="1"/>
    </xf>
  </cellXfs>
  <cellStyles count="4">
    <cellStyle name="Millares [0]" xfId="2" builtinId="6"/>
    <cellStyle name="Moneda" xfId="3" builtinId="4"/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331D-B335-47DE-9FEB-B58FF106E33A}">
  <sheetPr>
    <pageSetUpPr fitToPage="1"/>
  </sheetPr>
  <dimension ref="A1:H78"/>
  <sheetViews>
    <sheetView zoomScale="80" zoomScaleNormal="80" workbookViewId="0">
      <pane ySplit="7" topLeftCell="A8" activePane="bottomLeft" state="frozen"/>
      <selection pane="bottomLeft" activeCell="B9" sqref="B9"/>
    </sheetView>
  </sheetViews>
  <sheetFormatPr baseColWidth="10" defaultColWidth="11.5703125" defaultRowHeight="12.75" x14ac:dyDescent="0.25"/>
  <cols>
    <col min="1" max="1" width="33.28515625" style="13" customWidth="1"/>
    <col min="2" max="2" width="58.7109375" style="13" customWidth="1"/>
    <col min="3" max="3" width="13.7109375" style="26" customWidth="1"/>
    <col min="4" max="4" width="25.5703125" style="13" bestFit="1" customWidth="1"/>
    <col min="5" max="5" width="45.85546875" style="13" bestFit="1" customWidth="1"/>
    <col min="6" max="6" width="7.140625" style="13" bestFit="1" customWidth="1"/>
    <col min="7" max="7" width="8.5703125" style="13" bestFit="1" customWidth="1"/>
    <col min="8" max="8" width="24.7109375" style="13" bestFit="1" customWidth="1"/>
    <col min="9" max="11" width="11.5703125" style="13"/>
    <col min="12" max="12" width="17.7109375" style="13" customWidth="1"/>
    <col min="13" max="16384" width="11.5703125" style="13"/>
  </cols>
  <sheetData>
    <row r="1" spans="1:8" s="3" customFormat="1" x14ac:dyDescent="0.25">
      <c r="C1" s="4"/>
    </row>
    <row r="2" spans="1:8" s="3" customFormat="1" ht="15.75" x14ac:dyDescent="0.25">
      <c r="A2" s="126" t="s">
        <v>80</v>
      </c>
      <c r="B2" s="126"/>
      <c r="C2" s="126"/>
      <c r="D2" s="126"/>
      <c r="E2" s="126"/>
      <c r="F2" s="126"/>
      <c r="G2" s="126"/>
      <c r="H2" s="126"/>
    </row>
    <row r="3" spans="1:8" s="3" customFormat="1" x14ac:dyDescent="0.25">
      <c r="C3" s="4"/>
      <c r="D3" s="5">
        <v>44565</v>
      </c>
    </row>
    <row r="4" spans="1:8" s="6" customFormat="1" x14ac:dyDescent="0.25">
      <c r="C4" s="7"/>
    </row>
    <row r="5" spans="1:8" s="3" customFormat="1" x14ac:dyDescent="0.25">
      <c r="C5" s="4"/>
      <c r="D5" s="127" t="s">
        <v>5</v>
      </c>
      <c r="E5" s="127"/>
      <c r="F5" s="127"/>
      <c r="G5" s="127"/>
    </row>
    <row r="6" spans="1:8" s="3" customFormat="1" ht="13.5" thickBot="1" x14ac:dyDescent="0.3">
      <c r="C6" s="4"/>
    </row>
    <row r="7" spans="1:8" s="3" customFormat="1" ht="26.25" thickBot="1" x14ac:dyDescent="0.3">
      <c r="A7" s="46" t="s">
        <v>0</v>
      </c>
      <c r="B7" s="47" t="s">
        <v>1</v>
      </c>
      <c r="C7" s="47" t="s">
        <v>2</v>
      </c>
      <c r="D7" s="48" t="s">
        <v>4</v>
      </c>
      <c r="E7" s="48" t="s">
        <v>3</v>
      </c>
      <c r="F7" s="48" t="s">
        <v>8</v>
      </c>
      <c r="G7" s="65" t="s">
        <v>6</v>
      </c>
      <c r="H7" s="49" t="s">
        <v>7</v>
      </c>
    </row>
    <row r="8" spans="1:8" ht="38.25" x14ac:dyDescent="0.25">
      <c r="A8" s="50" t="s">
        <v>9</v>
      </c>
      <c r="B8" s="51" t="s">
        <v>10</v>
      </c>
      <c r="C8" s="52" t="s">
        <v>11</v>
      </c>
      <c r="D8" s="53"/>
      <c r="E8" s="54"/>
      <c r="F8" s="55"/>
      <c r="G8" s="56"/>
      <c r="H8" s="57">
        <f>+H11+H14</f>
        <v>2000000000</v>
      </c>
    </row>
    <row r="9" spans="1:8" ht="38.25" x14ac:dyDescent="0.2">
      <c r="A9" s="8" t="s">
        <v>12</v>
      </c>
      <c r="B9" s="14" t="s">
        <v>10</v>
      </c>
      <c r="C9" s="9" t="s">
        <v>11</v>
      </c>
      <c r="D9" s="71"/>
      <c r="E9" s="69"/>
      <c r="F9" s="12"/>
      <c r="G9" s="1"/>
      <c r="H9" s="30"/>
    </row>
    <row r="10" spans="1:8" x14ac:dyDescent="0.2">
      <c r="A10" s="27" t="s">
        <v>54</v>
      </c>
      <c r="B10" s="28" t="s">
        <v>14</v>
      </c>
      <c r="C10" s="29" t="s">
        <v>11</v>
      </c>
      <c r="D10" s="71"/>
      <c r="E10" s="69"/>
      <c r="F10" s="12"/>
      <c r="G10" s="1"/>
      <c r="H10" s="30"/>
    </row>
    <row r="11" spans="1:8" ht="15.75" x14ac:dyDescent="0.25">
      <c r="A11" s="33" t="s">
        <v>53</v>
      </c>
      <c r="B11" s="17" t="s">
        <v>16</v>
      </c>
      <c r="C11" s="18" t="s">
        <v>11</v>
      </c>
      <c r="D11" s="38"/>
      <c r="E11" s="38"/>
      <c r="F11" s="36"/>
      <c r="G11" s="37"/>
      <c r="H11" s="39">
        <v>251200000</v>
      </c>
    </row>
    <row r="12" spans="1:8" ht="38.25" x14ac:dyDescent="0.25">
      <c r="A12" s="20"/>
      <c r="B12" s="20"/>
      <c r="C12" s="9" t="s">
        <v>11</v>
      </c>
      <c r="D12" s="21" t="s">
        <v>17</v>
      </c>
      <c r="E12" s="22" t="s">
        <v>18</v>
      </c>
      <c r="F12" s="23" t="s">
        <v>19</v>
      </c>
      <c r="G12" s="2" t="s">
        <v>20</v>
      </c>
      <c r="H12" s="30"/>
    </row>
    <row r="13" spans="1:8" ht="25.5" x14ac:dyDescent="0.2">
      <c r="A13" s="27" t="s">
        <v>13</v>
      </c>
      <c r="B13" s="28" t="s">
        <v>21</v>
      </c>
      <c r="C13" s="29" t="s">
        <v>11</v>
      </c>
      <c r="D13" s="71"/>
      <c r="E13" s="69"/>
      <c r="F13" s="12"/>
      <c r="G13" s="1"/>
      <c r="H13" s="30"/>
    </row>
    <row r="14" spans="1:8" ht="15.75" x14ac:dyDescent="0.25">
      <c r="A14" s="32" t="s">
        <v>15</v>
      </c>
      <c r="B14" s="31" t="s">
        <v>16</v>
      </c>
      <c r="C14" s="18" t="s">
        <v>11</v>
      </c>
      <c r="D14" s="40"/>
      <c r="E14" s="41"/>
      <c r="F14" s="36"/>
      <c r="G14" s="37"/>
      <c r="H14" s="39">
        <v>1748800000</v>
      </c>
    </row>
    <row r="15" spans="1:8" ht="25.5" x14ac:dyDescent="0.25">
      <c r="A15" s="75"/>
      <c r="B15" s="20"/>
      <c r="C15" s="9"/>
      <c r="D15" s="21" t="s">
        <v>22</v>
      </c>
      <c r="E15" s="24" t="s">
        <v>23</v>
      </c>
      <c r="F15" s="23" t="s">
        <v>19</v>
      </c>
      <c r="G15" s="2" t="s">
        <v>20</v>
      </c>
      <c r="H15" s="30"/>
    </row>
    <row r="16" spans="1:8" ht="25.5" x14ac:dyDescent="0.25">
      <c r="A16" s="19"/>
      <c r="B16" s="20"/>
      <c r="C16" s="9"/>
      <c r="D16" s="70" t="s">
        <v>24</v>
      </c>
      <c r="E16" s="24" t="s">
        <v>25</v>
      </c>
      <c r="F16" s="23" t="s">
        <v>19</v>
      </c>
      <c r="G16" s="2" t="s">
        <v>20</v>
      </c>
      <c r="H16" s="30"/>
    </row>
    <row r="17" spans="1:8" ht="27.75" customHeight="1" x14ac:dyDescent="0.25">
      <c r="A17" s="19"/>
      <c r="B17" s="20"/>
      <c r="C17" s="25"/>
      <c r="D17" s="72" t="s">
        <v>26</v>
      </c>
      <c r="E17" s="24" t="s">
        <v>27</v>
      </c>
      <c r="F17" s="23" t="s">
        <v>19</v>
      </c>
      <c r="G17" s="2" t="s">
        <v>20</v>
      </c>
      <c r="H17" s="30"/>
    </row>
    <row r="18" spans="1:8" ht="25.5" x14ac:dyDescent="0.25">
      <c r="A18" s="19"/>
      <c r="B18" s="20"/>
      <c r="C18" s="9"/>
      <c r="D18" s="72" t="s">
        <v>28</v>
      </c>
      <c r="E18" s="24" t="s">
        <v>29</v>
      </c>
      <c r="F18" s="23" t="s">
        <v>19</v>
      </c>
      <c r="G18" s="2" t="s">
        <v>20</v>
      </c>
      <c r="H18" s="30"/>
    </row>
    <row r="19" spans="1:8" ht="38.25" x14ac:dyDescent="0.25">
      <c r="A19" s="19"/>
      <c r="B19" s="20"/>
      <c r="C19" s="9"/>
      <c r="D19" s="72" t="s">
        <v>17</v>
      </c>
      <c r="E19" s="22" t="s">
        <v>18</v>
      </c>
      <c r="F19" s="23" t="s">
        <v>19</v>
      </c>
      <c r="G19" s="2" t="s">
        <v>20</v>
      </c>
      <c r="H19" s="30"/>
    </row>
    <row r="20" spans="1:8" ht="13.5" thickBot="1" x14ac:dyDescent="0.3">
      <c r="A20" s="128"/>
      <c r="B20" s="129"/>
      <c r="C20" s="129"/>
      <c r="D20" s="129"/>
      <c r="E20" s="129"/>
      <c r="F20" s="129"/>
      <c r="G20" s="129"/>
      <c r="H20" s="130"/>
    </row>
    <row r="21" spans="1:8" ht="13.5" thickBot="1" x14ac:dyDescent="0.3"/>
    <row r="22" spans="1:8" ht="48.6" customHeight="1" x14ac:dyDescent="0.25">
      <c r="A22" s="50" t="s">
        <v>59</v>
      </c>
      <c r="B22" s="51" t="s">
        <v>60</v>
      </c>
      <c r="C22" s="52" t="s">
        <v>11</v>
      </c>
      <c r="D22" s="53"/>
      <c r="E22" s="54"/>
      <c r="F22" s="55"/>
      <c r="G22" s="56"/>
      <c r="H22" s="57">
        <f>+H25+H31+H37</f>
        <v>11765000000</v>
      </c>
    </row>
    <row r="23" spans="1:8" ht="38.25" x14ac:dyDescent="0.25">
      <c r="A23" s="19" t="s">
        <v>61</v>
      </c>
      <c r="B23" s="20" t="s">
        <v>60</v>
      </c>
      <c r="C23" s="9" t="s">
        <v>11</v>
      </c>
      <c r="D23" s="10"/>
      <c r="E23" s="15"/>
      <c r="F23" s="12"/>
      <c r="G23" s="1"/>
      <c r="H23" s="30"/>
    </row>
    <row r="24" spans="1:8" ht="25.5" x14ac:dyDescent="0.25">
      <c r="A24" s="27" t="s">
        <v>62</v>
      </c>
      <c r="B24" s="28" t="s">
        <v>30</v>
      </c>
      <c r="C24" s="29" t="s">
        <v>11</v>
      </c>
      <c r="D24" s="10"/>
      <c r="E24" s="15"/>
      <c r="F24" s="12"/>
      <c r="G24" s="1"/>
      <c r="H24" s="30"/>
    </row>
    <row r="25" spans="1:8" ht="15.75" x14ac:dyDescent="0.25">
      <c r="A25" s="33" t="s">
        <v>63</v>
      </c>
      <c r="B25" s="17" t="s">
        <v>16</v>
      </c>
      <c r="C25" s="18" t="s">
        <v>11</v>
      </c>
      <c r="D25" s="34"/>
      <c r="E25" s="35"/>
      <c r="F25" s="36"/>
      <c r="G25" s="37"/>
      <c r="H25" s="39">
        <v>2184000000</v>
      </c>
    </row>
    <row r="26" spans="1:8" ht="25.5" x14ac:dyDescent="0.25">
      <c r="A26" s="19"/>
      <c r="B26" s="20"/>
      <c r="C26" s="9"/>
      <c r="D26" s="10" t="s">
        <v>31</v>
      </c>
      <c r="E26" s="11" t="s">
        <v>32</v>
      </c>
      <c r="F26" s="12" t="s">
        <v>19</v>
      </c>
      <c r="G26" s="1" t="s">
        <v>20</v>
      </c>
      <c r="H26" s="30"/>
    </row>
    <row r="27" spans="1:8" x14ac:dyDescent="0.25">
      <c r="A27" s="19"/>
      <c r="B27" s="20"/>
      <c r="C27" s="9"/>
      <c r="D27" s="10" t="s">
        <v>33</v>
      </c>
      <c r="E27" s="11" t="s">
        <v>34</v>
      </c>
      <c r="F27" s="12" t="s">
        <v>19</v>
      </c>
      <c r="G27" s="1" t="s">
        <v>20</v>
      </c>
      <c r="H27" s="30"/>
    </row>
    <row r="28" spans="1:8" ht="25.5" x14ac:dyDescent="0.25">
      <c r="A28" s="19"/>
      <c r="B28" s="20"/>
      <c r="C28" s="9"/>
      <c r="D28" s="10" t="s">
        <v>35</v>
      </c>
      <c r="E28" s="11" t="s">
        <v>36</v>
      </c>
      <c r="F28" s="12" t="s">
        <v>19</v>
      </c>
      <c r="G28" s="1" t="s">
        <v>20</v>
      </c>
      <c r="H28" s="30"/>
    </row>
    <row r="29" spans="1:8" x14ac:dyDescent="0.25">
      <c r="A29" s="19"/>
      <c r="B29" s="20"/>
      <c r="C29" s="9"/>
      <c r="D29" s="10" t="s">
        <v>37</v>
      </c>
      <c r="E29" s="11" t="s">
        <v>38</v>
      </c>
      <c r="F29" s="12" t="s">
        <v>19</v>
      </c>
      <c r="G29" s="1" t="s">
        <v>20</v>
      </c>
      <c r="H29" s="30"/>
    </row>
    <row r="30" spans="1:8" ht="25.5" x14ac:dyDescent="0.25">
      <c r="A30" s="27" t="s">
        <v>64</v>
      </c>
      <c r="B30" s="28" t="s">
        <v>39</v>
      </c>
      <c r="C30" s="29" t="s">
        <v>11</v>
      </c>
      <c r="D30" s="10"/>
      <c r="E30" s="15"/>
      <c r="F30" s="12"/>
      <c r="G30" s="1"/>
      <c r="H30" s="30"/>
    </row>
    <row r="31" spans="1:8" ht="15.75" x14ac:dyDescent="0.25">
      <c r="A31" s="33" t="s">
        <v>65</v>
      </c>
      <c r="B31" s="17" t="s">
        <v>16</v>
      </c>
      <c r="C31" s="18" t="s">
        <v>11</v>
      </c>
      <c r="D31" s="34"/>
      <c r="E31" s="35"/>
      <c r="F31" s="36"/>
      <c r="G31" s="37"/>
      <c r="H31" s="39">
        <v>6282000000</v>
      </c>
    </row>
    <row r="32" spans="1:8" ht="25.5" x14ac:dyDescent="0.25">
      <c r="A32" s="19"/>
      <c r="B32" s="20"/>
      <c r="C32" s="9"/>
      <c r="D32" s="10" t="s">
        <v>31</v>
      </c>
      <c r="E32" s="11" t="s">
        <v>32</v>
      </c>
      <c r="F32" s="12" t="s">
        <v>19</v>
      </c>
      <c r="G32" s="1" t="s">
        <v>20</v>
      </c>
      <c r="H32" s="30"/>
    </row>
    <row r="33" spans="1:8" x14ac:dyDescent="0.25">
      <c r="A33" s="19"/>
      <c r="B33" s="20"/>
      <c r="C33" s="9"/>
      <c r="D33" s="10" t="s">
        <v>33</v>
      </c>
      <c r="E33" s="11" t="s">
        <v>34</v>
      </c>
      <c r="F33" s="12" t="s">
        <v>19</v>
      </c>
      <c r="G33" s="1" t="s">
        <v>20</v>
      </c>
      <c r="H33" s="30"/>
    </row>
    <row r="34" spans="1:8" ht="25.5" x14ac:dyDescent="0.25">
      <c r="A34" s="19"/>
      <c r="B34" s="20"/>
      <c r="C34" s="9"/>
      <c r="D34" s="10" t="s">
        <v>35</v>
      </c>
      <c r="E34" s="11" t="s">
        <v>36</v>
      </c>
      <c r="F34" s="12" t="s">
        <v>19</v>
      </c>
      <c r="G34" s="1" t="s">
        <v>20</v>
      </c>
      <c r="H34" s="30"/>
    </row>
    <row r="35" spans="1:8" x14ac:dyDescent="0.25">
      <c r="A35" s="19"/>
      <c r="B35" s="20"/>
      <c r="C35" s="9"/>
      <c r="D35" s="10" t="s">
        <v>37</v>
      </c>
      <c r="E35" s="11" t="s">
        <v>38</v>
      </c>
      <c r="F35" s="12" t="s">
        <v>19</v>
      </c>
      <c r="G35" s="1" t="s">
        <v>20</v>
      </c>
      <c r="H35" s="30"/>
    </row>
    <row r="36" spans="1:8" ht="25.5" x14ac:dyDescent="0.25">
      <c r="A36" s="27" t="s">
        <v>66</v>
      </c>
      <c r="B36" s="28" t="s">
        <v>43</v>
      </c>
      <c r="C36" s="29" t="s">
        <v>11</v>
      </c>
      <c r="D36" s="10"/>
      <c r="E36" s="15"/>
      <c r="F36" s="12"/>
      <c r="G36" s="1"/>
      <c r="H36" s="30"/>
    </row>
    <row r="37" spans="1:8" ht="15.75" x14ac:dyDescent="0.25">
      <c r="A37" s="33" t="s">
        <v>67</v>
      </c>
      <c r="B37" s="17" t="s">
        <v>16</v>
      </c>
      <c r="C37" s="18" t="s">
        <v>11</v>
      </c>
      <c r="D37" s="34"/>
      <c r="E37" s="35"/>
      <c r="F37" s="36"/>
      <c r="G37" s="37"/>
      <c r="H37" s="39">
        <v>3299000000</v>
      </c>
    </row>
    <row r="38" spans="1:8" ht="25.5" x14ac:dyDescent="0.25">
      <c r="A38" s="19"/>
      <c r="B38" s="20"/>
      <c r="C38" s="9"/>
      <c r="D38" s="10" t="s">
        <v>31</v>
      </c>
      <c r="E38" s="11" t="s">
        <v>32</v>
      </c>
      <c r="F38" s="12" t="s">
        <v>19</v>
      </c>
      <c r="G38" s="1" t="s">
        <v>20</v>
      </c>
      <c r="H38" s="30"/>
    </row>
    <row r="39" spans="1:8" x14ac:dyDescent="0.25">
      <c r="A39" s="19"/>
      <c r="B39" s="20"/>
      <c r="C39" s="9"/>
      <c r="D39" s="10" t="s">
        <v>33</v>
      </c>
      <c r="E39" s="11" t="s">
        <v>34</v>
      </c>
      <c r="F39" s="12" t="s">
        <v>19</v>
      </c>
      <c r="G39" s="1" t="s">
        <v>20</v>
      </c>
      <c r="H39" s="30"/>
    </row>
    <row r="40" spans="1:8" ht="25.5" x14ac:dyDescent="0.25">
      <c r="A40" s="19"/>
      <c r="B40" s="20"/>
      <c r="C40" s="9"/>
      <c r="D40" s="10" t="s">
        <v>35</v>
      </c>
      <c r="E40" s="11" t="s">
        <v>36</v>
      </c>
      <c r="F40" s="12" t="s">
        <v>19</v>
      </c>
      <c r="G40" s="1" t="s">
        <v>20</v>
      </c>
      <c r="H40" s="30"/>
    </row>
    <row r="41" spans="1:8" x14ac:dyDescent="0.25">
      <c r="A41" s="19"/>
      <c r="B41" s="20"/>
      <c r="C41" s="9"/>
      <c r="D41" s="10" t="s">
        <v>37</v>
      </c>
      <c r="E41" s="11" t="s">
        <v>38</v>
      </c>
      <c r="F41" s="12" t="s">
        <v>19</v>
      </c>
      <c r="G41" s="1" t="s">
        <v>20</v>
      </c>
      <c r="H41" s="30"/>
    </row>
    <row r="42" spans="1:8" ht="13.5" thickBot="1" x14ac:dyDescent="0.3">
      <c r="A42" s="128"/>
      <c r="B42" s="129"/>
      <c r="C42" s="129"/>
      <c r="D42" s="129"/>
      <c r="E42" s="129"/>
      <c r="F42" s="129"/>
      <c r="G42" s="129"/>
      <c r="H42" s="130"/>
    </row>
    <row r="43" spans="1:8" ht="13.5" thickBot="1" x14ac:dyDescent="0.3"/>
    <row r="44" spans="1:8" ht="51" x14ac:dyDescent="0.25">
      <c r="A44" s="50" t="s">
        <v>58</v>
      </c>
      <c r="B44" s="51" t="s">
        <v>44</v>
      </c>
      <c r="C44" s="52" t="s">
        <v>11</v>
      </c>
      <c r="D44" s="53"/>
      <c r="E44" s="54"/>
      <c r="F44" s="55"/>
      <c r="G44" s="56"/>
      <c r="H44" s="57">
        <f>H47</f>
        <v>29131100000</v>
      </c>
    </row>
    <row r="45" spans="1:8" ht="51" x14ac:dyDescent="0.25">
      <c r="A45" s="19" t="s">
        <v>57</v>
      </c>
      <c r="B45" s="20" t="s">
        <v>44</v>
      </c>
      <c r="C45" s="9" t="s">
        <v>11</v>
      </c>
      <c r="D45" s="10"/>
      <c r="E45" s="15"/>
      <c r="F45" s="12"/>
      <c r="G45" s="1"/>
      <c r="H45" s="16"/>
    </row>
    <row r="46" spans="1:8" ht="48" customHeight="1" x14ac:dyDescent="0.25">
      <c r="A46" s="27" t="s">
        <v>56</v>
      </c>
      <c r="B46" s="28" t="s">
        <v>45</v>
      </c>
      <c r="C46" s="29" t="s">
        <v>11</v>
      </c>
      <c r="D46" s="10"/>
      <c r="E46" s="15"/>
      <c r="F46" s="12"/>
      <c r="G46" s="1"/>
      <c r="H46" s="30"/>
    </row>
    <row r="47" spans="1:8" ht="24.75" customHeight="1" x14ac:dyDescent="0.25">
      <c r="A47" s="33" t="s">
        <v>55</v>
      </c>
      <c r="B47" s="17" t="s">
        <v>16</v>
      </c>
      <c r="C47" s="18" t="s">
        <v>11</v>
      </c>
      <c r="D47" s="40"/>
      <c r="E47" s="43"/>
      <c r="F47" s="44"/>
      <c r="G47" s="37"/>
      <c r="H47" s="39">
        <v>29131100000</v>
      </c>
    </row>
    <row r="48" spans="1:8" ht="25.5" x14ac:dyDescent="0.25">
      <c r="A48" s="19"/>
      <c r="B48" s="20"/>
      <c r="C48" s="9"/>
      <c r="D48" s="73" t="s">
        <v>46</v>
      </c>
      <c r="E48" s="11" t="s">
        <v>40</v>
      </c>
      <c r="F48" s="12" t="s">
        <v>19</v>
      </c>
      <c r="G48" s="1" t="s">
        <v>20</v>
      </c>
      <c r="H48" s="16"/>
    </row>
    <row r="49" spans="1:8" ht="25.5" x14ac:dyDescent="0.25">
      <c r="A49" s="19"/>
      <c r="B49" s="20"/>
      <c r="C49" s="9"/>
      <c r="D49" s="73" t="s">
        <v>47</v>
      </c>
      <c r="E49" s="11" t="s">
        <v>48</v>
      </c>
      <c r="F49" s="12" t="s">
        <v>19</v>
      </c>
      <c r="G49" s="1" t="s">
        <v>20</v>
      </c>
      <c r="H49" s="16"/>
    </row>
    <row r="50" spans="1:8" ht="25.5" x14ac:dyDescent="0.25">
      <c r="A50" s="19"/>
      <c r="B50" s="20"/>
      <c r="C50" s="9"/>
      <c r="D50" s="73" t="s">
        <v>17</v>
      </c>
      <c r="E50" s="11" t="s">
        <v>49</v>
      </c>
      <c r="F50" s="12" t="s">
        <v>19</v>
      </c>
      <c r="G50" s="1" t="s">
        <v>20</v>
      </c>
      <c r="H50" s="45"/>
    </row>
    <row r="51" spans="1:8" ht="25.5" x14ac:dyDescent="0.25">
      <c r="A51" s="19"/>
      <c r="B51" s="20"/>
      <c r="C51" s="9"/>
      <c r="D51" s="73" t="s">
        <v>17</v>
      </c>
      <c r="E51" s="11" t="s">
        <v>49</v>
      </c>
      <c r="F51" s="12" t="s">
        <v>19</v>
      </c>
      <c r="G51" s="1" t="s">
        <v>20</v>
      </c>
      <c r="H51" s="45"/>
    </row>
    <row r="52" spans="1:8" x14ac:dyDescent="0.25">
      <c r="A52" s="19"/>
      <c r="B52" s="20"/>
      <c r="C52" s="9"/>
      <c r="D52" s="73" t="s">
        <v>37</v>
      </c>
      <c r="E52" s="11" t="s">
        <v>38</v>
      </c>
      <c r="F52" s="12" t="s">
        <v>19</v>
      </c>
      <c r="G52" s="1" t="s">
        <v>20</v>
      </c>
      <c r="H52" s="16"/>
    </row>
    <row r="53" spans="1:8" ht="25.5" x14ac:dyDescent="0.25">
      <c r="A53" s="19"/>
      <c r="B53" s="20"/>
      <c r="C53" s="9"/>
      <c r="D53" s="73" t="s">
        <v>50</v>
      </c>
      <c r="E53" s="11" t="s">
        <v>51</v>
      </c>
      <c r="F53" s="12" t="s">
        <v>19</v>
      </c>
      <c r="G53" s="1" t="s">
        <v>20</v>
      </c>
      <c r="H53" s="16"/>
    </row>
    <row r="54" spans="1:8" ht="13.5" thickBot="1" x14ac:dyDescent="0.3">
      <c r="A54" s="58"/>
      <c r="B54" s="61"/>
      <c r="C54" s="59"/>
      <c r="D54" s="74" t="s">
        <v>33</v>
      </c>
      <c r="E54" s="62" t="s">
        <v>34</v>
      </c>
      <c r="F54" s="60" t="s">
        <v>19</v>
      </c>
      <c r="G54" s="63" t="s">
        <v>20</v>
      </c>
      <c r="H54" s="64"/>
    </row>
    <row r="55" spans="1:8" ht="13.5" thickBot="1" x14ac:dyDescent="0.3"/>
    <row r="56" spans="1:8" ht="25.5" x14ac:dyDescent="0.25">
      <c r="A56" s="50" t="s">
        <v>68</v>
      </c>
      <c r="B56" s="51" t="s">
        <v>70</v>
      </c>
      <c r="C56" s="52" t="s">
        <v>11</v>
      </c>
      <c r="D56" s="53"/>
      <c r="E56" s="54"/>
      <c r="F56" s="55"/>
      <c r="G56" s="56"/>
      <c r="H56" s="57">
        <f>+H59+H66+H72</f>
        <v>3313000000</v>
      </c>
    </row>
    <row r="57" spans="1:8" ht="25.5" x14ac:dyDescent="0.25">
      <c r="A57" s="8" t="s">
        <v>69</v>
      </c>
      <c r="B57" s="14" t="s">
        <v>70</v>
      </c>
      <c r="C57" s="9" t="s">
        <v>11</v>
      </c>
      <c r="D57" s="21"/>
      <c r="E57" s="22"/>
      <c r="F57" s="23"/>
      <c r="G57" s="2"/>
      <c r="H57" s="42"/>
    </row>
    <row r="58" spans="1:8" ht="30" customHeight="1" x14ac:dyDescent="0.25">
      <c r="A58" s="27" t="s">
        <v>71</v>
      </c>
      <c r="B58" s="28" t="s">
        <v>73</v>
      </c>
      <c r="C58" s="29" t="s">
        <v>11</v>
      </c>
      <c r="D58" s="10"/>
      <c r="E58" s="15"/>
      <c r="F58" s="12"/>
      <c r="G58" s="1"/>
      <c r="H58" s="30"/>
    </row>
    <row r="59" spans="1:8" ht="15.75" x14ac:dyDescent="0.25">
      <c r="A59" s="33" t="s">
        <v>72</v>
      </c>
      <c r="B59" s="17" t="s">
        <v>16</v>
      </c>
      <c r="C59" s="18" t="s">
        <v>11</v>
      </c>
      <c r="D59" s="40"/>
      <c r="E59" s="43"/>
      <c r="F59" s="44"/>
      <c r="G59" s="37"/>
      <c r="H59" s="39">
        <v>1690216114</v>
      </c>
    </row>
    <row r="60" spans="1:8" ht="25.5" x14ac:dyDescent="0.25">
      <c r="A60" s="8"/>
      <c r="B60" s="14"/>
      <c r="C60" s="9"/>
      <c r="D60" s="73" t="s">
        <v>35</v>
      </c>
      <c r="E60" s="11" t="s">
        <v>36</v>
      </c>
      <c r="F60" s="12" t="s">
        <v>19</v>
      </c>
      <c r="G60" s="1" t="s">
        <v>20</v>
      </c>
      <c r="H60" s="30"/>
    </row>
    <row r="61" spans="1:8" ht="25.5" x14ac:dyDescent="0.25">
      <c r="A61" s="8"/>
      <c r="B61" s="14"/>
      <c r="C61" s="9"/>
      <c r="D61" s="73" t="s">
        <v>31</v>
      </c>
      <c r="E61" s="11" t="s">
        <v>32</v>
      </c>
      <c r="F61" s="12" t="s">
        <v>19</v>
      </c>
      <c r="G61" s="1" t="s">
        <v>20</v>
      </c>
      <c r="H61" s="30"/>
    </row>
    <row r="62" spans="1:8" x14ac:dyDescent="0.25">
      <c r="A62" s="8"/>
      <c r="B62" s="14"/>
      <c r="C62" s="9"/>
      <c r="D62" s="73" t="s">
        <v>33</v>
      </c>
      <c r="E62" s="11" t="s">
        <v>34</v>
      </c>
      <c r="F62" s="12" t="s">
        <v>19</v>
      </c>
      <c r="G62" s="1" t="s">
        <v>20</v>
      </c>
      <c r="H62" s="30"/>
    </row>
    <row r="63" spans="1:8" x14ac:dyDescent="0.25">
      <c r="A63" s="8"/>
      <c r="B63" s="14"/>
      <c r="C63" s="9"/>
      <c r="D63" s="73" t="s">
        <v>37</v>
      </c>
      <c r="E63" s="11" t="s">
        <v>38</v>
      </c>
      <c r="F63" s="12" t="s">
        <v>19</v>
      </c>
      <c r="G63" s="1" t="s">
        <v>20</v>
      </c>
      <c r="H63" s="30"/>
    </row>
    <row r="64" spans="1:8" x14ac:dyDescent="0.25">
      <c r="A64" s="19"/>
      <c r="B64" s="20"/>
      <c r="C64" s="9"/>
      <c r="D64" s="73" t="s">
        <v>41</v>
      </c>
      <c r="E64" s="11" t="s">
        <v>42</v>
      </c>
      <c r="F64" s="12" t="s">
        <v>19</v>
      </c>
      <c r="G64" s="1" t="s">
        <v>20</v>
      </c>
      <c r="H64" s="30"/>
    </row>
    <row r="65" spans="1:8" ht="30" customHeight="1" x14ac:dyDescent="0.25">
      <c r="A65" s="27" t="s">
        <v>75</v>
      </c>
      <c r="B65" s="28" t="s">
        <v>74</v>
      </c>
      <c r="C65" s="29" t="s">
        <v>11</v>
      </c>
      <c r="D65" s="10"/>
      <c r="E65" s="15"/>
      <c r="F65" s="12"/>
      <c r="G65" s="1"/>
      <c r="H65" s="30"/>
    </row>
    <row r="66" spans="1:8" ht="15.75" x14ac:dyDescent="0.25">
      <c r="A66" s="33" t="s">
        <v>76</v>
      </c>
      <c r="B66" s="17" t="s">
        <v>16</v>
      </c>
      <c r="C66" s="18" t="s">
        <v>11</v>
      </c>
      <c r="D66" s="40"/>
      <c r="E66" s="43"/>
      <c r="F66" s="44"/>
      <c r="G66" s="37"/>
      <c r="H66" s="39">
        <v>1622783886</v>
      </c>
    </row>
    <row r="67" spans="1:8" ht="25.5" x14ac:dyDescent="0.25">
      <c r="A67" s="8"/>
      <c r="B67" s="14"/>
      <c r="C67" s="9"/>
      <c r="D67" s="10" t="s">
        <v>35</v>
      </c>
      <c r="E67" s="11" t="s">
        <v>40</v>
      </c>
      <c r="F67" s="12" t="s">
        <v>19</v>
      </c>
      <c r="G67" s="1" t="s">
        <v>20</v>
      </c>
      <c r="H67" s="30"/>
    </row>
    <row r="68" spans="1:8" ht="25.5" x14ac:dyDescent="0.25">
      <c r="A68" s="8"/>
      <c r="B68" s="14"/>
      <c r="C68" s="9"/>
      <c r="D68" s="10" t="s">
        <v>31</v>
      </c>
      <c r="E68" s="11" t="s">
        <v>32</v>
      </c>
      <c r="F68" s="12" t="s">
        <v>19</v>
      </c>
      <c r="G68" s="1" t="s">
        <v>20</v>
      </c>
      <c r="H68" s="30"/>
    </row>
    <row r="69" spans="1:8" x14ac:dyDescent="0.25">
      <c r="A69" s="8"/>
      <c r="B69" s="14"/>
      <c r="C69" s="9"/>
      <c r="D69" s="10" t="s">
        <v>33</v>
      </c>
      <c r="E69" s="11" t="s">
        <v>34</v>
      </c>
      <c r="F69" s="12" t="s">
        <v>19</v>
      </c>
      <c r="G69" s="1" t="s">
        <v>20</v>
      </c>
      <c r="H69" s="30"/>
    </row>
    <row r="70" spans="1:8" x14ac:dyDescent="0.25">
      <c r="A70" s="8"/>
      <c r="B70" s="14"/>
      <c r="C70" s="9"/>
      <c r="D70" s="10" t="s">
        <v>37</v>
      </c>
      <c r="E70" s="11" t="s">
        <v>38</v>
      </c>
      <c r="F70" s="12" t="s">
        <v>19</v>
      </c>
      <c r="G70" s="1" t="s">
        <v>20</v>
      </c>
      <c r="H70" s="30"/>
    </row>
    <row r="71" spans="1:8" ht="30" customHeight="1" x14ac:dyDescent="0.25">
      <c r="A71" s="27" t="s">
        <v>77</v>
      </c>
      <c r="B71" s="28" t="s">
        <v>79</v>
      </c>
      <c r="C71" s="29" t="s">
        <v>11</v>
      </c>
      <c r="D71" s="10"/>
      <c r="E71" s="15"/>
      <c r="F71" s="12"/>
      <c r="G71" s="1"/>
      <c r="H71" s="30"/>
    </row>
    <row r="72" spans="1:8" ht="15.75" x14ac:dyDescent="0.25">
      <c r="A72" s="33" t="s">
        <v>78</v>
      </c>
      <c r="B72" s="17" t="s">
        <v>16</v>
      </c>
      <c r="C72" s="18" t="s">
        <v>11</v>
      </c>
      <c r="D72" s="40"/>
      <c r="E72" s="43"/>
      <c r="F72" s="44"/>
      <c r="G72" s="37"/>
      <c r="H72" s="39">
        <v>0</v>
      </c>
    </row>
    <row r="73" spans="1:8" ht="25.5" x14ac:dyDescent="0.25">
      <c r="A73" s="8"/>
      <c r="B73" s="14"/>
      <c r="C73" s="9"/>
      <c r="D73" s="10" t="s">
        <v>35</v>
      </c>
      <c r="E73" s="11" t="s">
        <v>40</v>
      </c>
      <c r="F73" s="12" t="s">
        <v>19</v>
      </c>
      <c r="G73" s="1" t="s">
        <v>20</v>
      </c>
      <c r="H73" s="30"/>
    </row>
    <row r="74" spans="1:8" ht="25.5" x14ac:dyDescent="0.25">
      <c r="A74" s="8"/>
      <c r="B74" s="14"/>
      <c r="C74" s="9"/>
      <c r="D74" s="10" t="s">
        <v>31</v>
      </c>
      <c r="E74" s="11" t="s">
        <v>32</v>
      </c>
      <c r="F74" s="12" t="s">
        <v>19</v>
      </c>
      <c r="G74" s="1" t="s">
        <v>20</v>
      </c>
      <c r="H74" s="30"/>
    </row>
    <row r="75" spans="1:8" x14ac:dyDescent="0.25">
      <c r="A75" s="8"/>
      <c r="B75" s="14"/>
      <c r="C75" s="9"/>
      <c r="D75" s="10" t="s">
        <v>33</v>
      </c>
      <c r="E75" s="11" t="s">
        <v>34</v>
      </c>
      <c r="F75" s="12" t="s">
        <v>19</v>
      </c>
      <c r="G75" s="1" t="s">
        <v>20</v>
      </c>
      <c r="H75" s="30"/>
    </row>
    <row r="76" spans="1:8" x14ac:dyDescent="0.25">
      <c r="A76" s="8"/>
      <c r="B76" s="14"/>
      <c r="C76" s="9"/>
      <c r="D76" s="10" t="s">
        <v>37</v>
      </c>
      <c r="E76" s="11" t="s">
        <v>38</v>
      </c>
      <c r="F76" s="12" t="s">
        <v>19</v>
      </c>
      <c r="G76" s="1" t="s">
        <v>20</v>
      </c>
      <c r="H76" s="30"/>
    </row>
    <row r="78" spans="1:8" ht="25.5" customHeight="1" x14ac:dyDescent="0.25">
      <c r="A78" s="131" t="s">
        <v>52</v>
      </c>
      <c r="B78" s="131"/>
      <c r="C78" s="67"/>
      <c r="D78" s="68"/>
      <c r="E78" s="68"/>
      <c r="F78" s="68"/>
      <c r="G78" s="68"/>
      <c r="H78" s="66">
        <f>+H56+H44+H22+H8</f>
        <v>46209100000</v>
      </c>
    </row>
  </sheetData>
  <sheetProtection algorithmName="SHA-512" hashValue="+BidEr3TXkvvlV4w3JBNW8T0ZixSDmmUYh4hstlVWdvORl5LI/CM6PdOy9PPO2G2xZLwJ1XSeTEndNFcL6f59Q==" saltValue="g9LZRtl/26VGoa+GayHTPg==" spinCount="100000" sheet="1" objects="1" scenarios="1"/>
  <mergeCells count="5">
    <mergeCell ref="A2:H2"/>
    <mergeCell ref="D5:G5"/>
    <mergeCell ref="A20:H20"/>
    <mergeCell ref="A42:H42"/>
    <mergeCell ref="A78:B7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5C28-2173-4348-B588-D9FC11F2DC4C}">
  <dimension ref="B1:L71"/>
  <sheetViews>
    <sheetView tabSelected="1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B2" sqref="B2:G2"/>
    </sheetView>
  </sheetViews>
  <sheetFormatPr baseColWidth="10" defaultRowHeight="16.5" x14ac:dyDescent="0.3"/>
  <cols>
    <col min="1" max="1" width="4.85546875" style="76" customWidth="1"/>
    <col min="2" max="2" width="16.5703125" style="76" customWidth="1"/>
    <col min="3" max="3" width="7.42578125" style="76" bestFit="1" customWidth="1"/>
    <col min="4" max="4" width="7.28515625" style="76" customWidth="1"/>
    <col min="5" max="5" width="4.5703125" style="76" bestFit="1" customWidth="1"/>
    <col min="6" max="6" width="67" style="76" customWidth="1"/>
    <col min="7" max="7" width="25.7109375" style="76" customWidth="1"/>
    <col min="8" max="8" width="30.7109375" style="77" customWidth="1"/>
    <col min="9" max="9" width="6.42578125" style="76" customWidth="1"/>
    <col min="10" max="16384" width="11.42578125" style="76"/>
  </cols>
  <sheetData>
    <row r="1" spans="2:8" ht="17.25" thickBot="1" x14ac:dyDescent="0.35"/>
    <row r="2" spans="2:8" s="78" customFormat="1" ht="21.75" customHeight="1" x14ac:dyDescent="0.25">
      <c r="B2" s="136" t="s">
        <v>81</v>
      </c>
      <c r="C2" s="137"/>
      <c r="D2" s="137"/>
      <c r="E2" s="137"/>
      <c r="F2" s="137"/>
      <c r="G2" s="138"/>
      <c r="H2" s="77"/>
    </row>
    <row r="3" spans="2:8" x14ac:dyDescent="0.3">
      <c r="B3" s="79" t="s">
        <v>1</v>
      </c>
      <c r="C3" s="80" t="s">
        <v>82</v>
      </c>
      <c r="D3" s="80" t="s">
        <v>83</v>
      </c>
      <c r="E3" s="80" t="s">
        <v>84</v>
      </c>
      <c r="F3" s="80" t="s">
        <v>208</v>
      </c>
      <c r="G3" s="81" t="s">
        <v>85</v>
      </c>
    </row>
    <row r="4" spans="2:8" x14ac:dyDescent="0.3">
      <c r="B4" s="82" t="s">
        <v>86</v>
      </c>
      <c r="C4" s="83"/>
      <c r="D4" s="132" t="s">
        <v>87</v>
      </c>
      <c r="E4" s="132"/>
      <c r="F4" s="132"/>
      <c r="G4" s="84">
        <f>SUM(G5:G11)</f>
        <v>26415000000</v>
      </c>
    </row>
    <row r="5" spans="2:8" x14ac:dyDescent="0.3">
      <c r="B5" s="85" t="s">
        <v>88</v>
      </c>
      <c r="C5" s="86" t="s">
        <v>89</v>
      </c>
      <c r="D5" s="86" t="s">
        <v>90</v>
      </c>
      <c r="E5" s="86" t="s">
        <v>91</v>
      </c>
      <c r="F5" s="87" t="s">
        <v>92</v>
      </c>
      <c r="G5" s="88">
        <v>20900000000</v>
      </c>
    </row>
    <row r="6" spans="2:8" x14ac:dyDescent="0.3">
      <c r="B6" s="85" t="s">
        <v>93</v>
      </c>
      <c r="C6" s="86" t="s">
        <v>89</v>
      </c>
      <c r="D6" s="86" t="s">
        <v>90</v>
      </c>
      <c r="E6" s="86" t="s">
        <v>91</v>
      </c>
      <c r="F6" s="87" t="s">
        <v>94</v>
      </c>
      <c r="G6" s="88">
        <v>500000000</v>
      </c>
    </row>
    <row r="7" spans="2:8" x14ac:dyDescent="0.3">
      <c r="B7" s="85" t="s">
        <v>95</v>
      </c>
      <c r="C7" s="86" t="s">
        <v>89</v>
      </c>
      <c r="D7" s="86" t="s">
        <v>90</v>
      </c>
      <c r="E7" s="86" t="s">
        <v>91</v>
      </c>
      <c r="F7" s="87" t="s">
        <v>96</v>
      </c>
      <c r="G7" s="88">
        <v>1013000000</v>
      </c>
    </row>
    <row r="8" spans="2:8" x14ac:dyDescent="0.3">
      <c r="B8" s="85" t="s">
        <v>97</v>
      </c>
      <c r="C8" s="86" t="s">
        <v>89</v>
      </c>
      <c r="D8" s="86" t="s">
        <v>90</v>
      </c>
      <c r="E8" s="86" t="s">
        <v>91</v>
      </c>
      <c r="F8" s="87" t="s">
        <v>98</v>
      </c>
      <c r="G8" s="88">
        <v>690000000</v>
      </c>
    </row>
    <row r="9" spans="2:8" x14ac:dyDescent="0.3">
      <c r="B9" s="85" t="s">
        <v>99</v>
      </c>
      <c r="C9" s="86" t="s">
        <v>89</v>
      </c>
      <c r="D9" s="86" t="s">
        <v>90</v>
      </c>
      <c r="E9" s="86" t="s">
        <v>91</v>
      </c>
      <c r="F9" s="87" t="s">
        <v>100</v>
      </c>
      <c r="G9" s="88">
        <v>60000000</v>
      </c>
    </row>
    <row r="10" spans="2:8" x14ac:dyDescent="0.3">
      <c r="B10" s="85" t="s">
        <v>101</v>
      </c>
      <c r="C10" s="86" t="s">
        <v>89</v>
      </c>
      <c r="D10" s="86" t="s">
        <v>90</v>
      </c>
      <c r="E10" s="86" t="s">
        <v>91</v>
      </c>
      <c r="F10" s="87" t="s">
        <v>102</v>
      </c>
      <c r="G10" s="88">
        <v>2197000000</v>
      </c>
    </row>
    <row r="11" spans="2:8" x14ac:dyDescent="0.3">
      <c r="B11" s="85" t="s">
        <v>103</v>
      </c>
      <c r="C11" s="86" t="s">
        <v>89</v>
      </c>
      <c r="D11" s="86" t="s">
        <v>90</v>
      </c>
      <c r="E11" s="86" t="s">
        <v>91</v>
      </c>
      <c r="F11" s="87" t="s">
        <v>104</v>
      </c>
      <c r="G11" s="88">
        <v>1055000000</v>
      </c>
    </row>
    <row r="12" spans="2:8" s="91" customFormat="1" x14ac:dyDescent="0.3">
      <c r="B12" s="82" t="s">
        <v>105</v>
      </c>
      <c r="C12" s="89"/>
      <c r="D12" s="132" t="s">
        <v>106</v>
      </c>
      <c r="E12" s="132"/>
      <c r="F12" s="132"/>
      <c r="G12" s="84">
        <f>SUM(G13:G19)</f>
        <v>9666000000</v>
      </c>
      <c r="H12" s="90"/>
    </row>
    <row r="13" spans="2:8" x14ac:dyDescent="0.3">
      <c r="B13" s="85" t="s">
        <v>107</v>
      </c>
      <c r="C13" s="86" t="s">
        <v>89</v>
      </c>
      <c r="D13" s="86" t="s">
        <v>90</v>
      </c>
      <c r="E13" s="86" t="s">
        <v>91</v>
      </c>
      <c r="F13" s="87" t="s">
        <v>108</v>
      </c>
      <c r="G13" s="88">
        <v>2711000000</v>
      </c>
    </row>
    <row r="14" spans="2:8" x14ac:dyDescent="0.3">
      <c r="B14" s="85" t="s">
        <v>109</v>
      </c>
      <c r="C14" s="86" t="s">
        <v>89</v>
      </c>
      <c r="D14" s="86" t="s">
        <v>90</v>
      </c>
      <c r="E14" s="86" t="s">
        <v>91</v>
      </c>
      <c r="F14" s="87" t="s">
        <v>110</v>
      </c>
      <c r="G14" s="88">
        <v>2067000000</v>
      </c>
    </row>
    <row r="15" spans="2:8" x14ac:dyDescent="0.3">
      <c r="B15" s="85" t="s">
        <v>111</v>
      </c>
      <c r="C15" s="86" t="s">
        <v>89</v>
      </c>
      <c r="D15" s="86" t="s">
        <v>90</v>
      </c>
      <c r="E15" s="86" t="s">
        <v>91</v>
      </c>
      <c r="F15" s="87" t="s">
        <v>112</v>
      </c>
      <c r="G15" s="88">
        <v>2383000000</v>
      </c>
    </row>
    <row r="16" spans="2:8" x14ac:dyDescent="0.3">
      <c r="B16" s="85" t="s">
        <v>113</v>
      </c>
      <c r="C16" s="86" t="s">
        <v>89</v>
      </c>
      <c r="D16" s="86" t="s">
        <v>90</v>
      </c>
      <c r="E16" s="86" t="s">
        <v>91</v>
      </c>
      <c r="F16" s="87" t="s">
        <v>114</v>
      </c>
      <c r="G16" s="88">
        <v>1056000000</v>
      </c>
    </row>
    <row r="17" spans="2:8" x14ac:dyDescent="0.3">
      <c r="B17" s="85" t="s">
        <v>115</v>
      </c>
      <c r="C17" s="86" t="s">
        <v>89</v>
      </c>
      <c r="D17" s="86" t="s">
        <v>90</v>
      </c>
      <c r="E17" s="86" t="s">
        <v>91</v>
      </c>
      <c r="F17" s="87" t="s">
        <v>116</v>
      </c>
      <c r="G17" s="88">
        <v>129000000</v>
      </c>
    </row>
    <row r="18" spans="2:8" x14ac:dyDescent="0.3">
      <c r="B18" s="85" t="s">
        <v>117</v>
      </c>
      <c r="C18" s="86" t="s">
        <v>89</v>
      </c>
      <c r="D18" s="86" t="s">
        <v>90</v>
      </c>
      <c r="E18" s="86" t="s">
        <v>91</v>
      </c>
      <c r="F18" s="87" t="s">
        <v>118</v>
      </c>
      <c r="G18" s="88">
        <v>792000000</v>
      </c>
    </row>
    <row r="19" spans="2:8" x14ac:dyDescent="0.3">
      <c r="B19" s="85" t="s">
        <v>119</v>
      </c>
      <c r="C19" s="86" t="s">
        <v>89</v>
      </c>
      <c r="D19" s="86" t="s">
        <v>90</v>
      </c>
      <c r="E19" s="86" t="s">
        <v>91</v>
      </c>
      <c r="F19" s="87" t="s">
        <v>120</v>
      </c>
      <c r="G19" s="88">
        <v>528000000</v>
      </c>
    </row>
    <row r="20" spans="2:8" s="91" customFormat="1" x14ac:dyDescent="0.3">
      <c r="B20" s="82" t="s">
        <v>121</v>
      </c>
      <c r="C20" s="83"/>
      <c r="D20" s="132" t="s">
        <v>122</v>
      </c>
      <c r="E20" s="132"/>
      <c r="F20" s="132"/>
      <c r="G20" s="84">
        <f>SUM(G21:G26)</f>
        <v>3669000000</v>
      </c>
      <c r="H20" s="90"/>
    </row>
    <row r="21" spans="2:8" x14ac:dyDescent="0.3">
      <c r="B21" s="85" t="s">
        <v>123</v>
      </c>
      <c r="C21" s="86" t="s">
        <v>89</v>
      </c>
      <c r="D21" s="86" t="s">
        <v>90</v>
      </c>
      <c r="E21" s="86" t="s">
        <v>91</v>
      </c>
      <c r="F21" s="87" t="s">
        <v>124</v>
      </c>
      <c r="G21" s="88">
        <v>1068000000</v>
      </c>
    </row>
    <row r="22" spans="2:8" x14ac:dyDescent="0.3">
      <c r="B22" s="85" t="s">
        <v>125</v>
      </c>
      <c r="C22" s="86" t="s">
        <v>89</v>
      </c>
      <c r="D22" s="86" t="s">
        <v>90</v>
      </c>
      <c r="E22" s="86" t="s">
        <v>91</v>
      </c>
      <c r="F22" s="87" t="s">
        <v>126</v>
      </c>
      <c r="G22" s="88">
        <v>19000000</v>
      </c>
    </row>
    <row r="23" spans="2:8" x14ac:dyDescent="0.3">
      <c r="B23" s="85" t="s">
        <v>127</v>
      </c>
      <c r="C23" s="86" t="s">
        <v>89</v>
      </c>
      <c r="D23" s="86" t="s">
        <v>90</v>
      </c>
      <c r="E23" s="86" t="s">
        <v>91</v>
      </c>
      <c r="F23" s="87" t="s">
        <v>128</v>
      </c>
      <c r="G23" s="88">
        <v>132000000</v>
      </c>
    </row>
    <row r="24" spans="2:8" x14ac:dyDescent="0.3">
      <c r="B24" s="85" t="s">
        <v>129</v>
      </c>
      <c r="C24" s="86" t="s">
        <v>89</v>
      </c>
      <c r="D24" s="86" t="s">
        <v>90</v>
      </c>
      <c r="E24" s="86" t="s">
        <v>91</v>
      </c>
      <c r="F24" s="87" t="s">
        <v>130</v>
      </c>
      <c r="G24" s="88">
        <v>2100000000</v>
      </c>
    </row>
    <row r="25" spans="2:8" x14ac:dyDescent="0.3">
      <c r="B25" s="85" t="s">
        <v>131</v>
      </c>
      <c r="C25" s="86" t="s">
        <v>89</v>
      </c>
      <c r="D25" s="86" t="s">
        <v>90</v>
      </c>
      <c r="E25" s="86" t="s">
        <v>91</v>
      </c>
      <c r="F25" s="87" t="s">
        <v>132</v>
      </c>
      <c r="G25" s="88">
        <v>242000000</v>
      </c>
    </row>
    <row r="26" spans="2:8" x14ac:dyDescent="0.3">
      <c r="B26" s="85" t="s">
        <v>133</v>
      </c>
      <c r="C26" s="86" t="s">
        <v>89</v>
      </c>
      <c r="D26" s="86" t="s">
        <v>90</v>
      </c>
      <c r="E26" s="86" t="s">
        <v>91</v>
      </c>
      <c r="F26" s="87" t="s">
        <v>134</v>
      </c>
      <c r="G26" s="88">
        <v>108000000</v>
      </c>
    </row>
    <row r="27" spans="2:8" s="95" customFormat="1" ht="16.5" customHeight="1" x14ac:dyDescent="0.25">
      <c r="B27" s="92" t="s">
        <v>135</v>
      </c>
      <c r="C27" s="93"/>
      <c r="D27" s="139" t="s">
        <v>136</v>
      </c>
      <c r="E27" s="139"/>
      <c r="F27" s="139"/>
      <c r="G27" s="94">
        <f>+G4+G12+G20</f>
        <v>39750000000</v>
      </c>
      <c r="H27" s="90"/>
    </row>
    <row r="28" spans="2:8" s="101" customFormat="1" ht="13.5" x14ac:dyDescent="0.25">
      <c r="B28" s="96"/>
      <c r="C28" s="97"/>
      <c r="D28" s="98"/>
      <c r="E28" s="98"/>
      <c r="F28" s="98"/>
      <c r="G28" s="99"/>
      <c r="H28" s="100"/>
    </row>
    <row r="29" spans="2:8" s="95" customFormat="1" ht="15.75" x14ac:dyDescent="0.25">
      <c r="B29" s="82" t="s">
        <v>137</v>
      </c>
      <c r="C29" s="83"/>
      <c r="D29" s="132" t="s">
        <v>138</v>
      </c>
      <c r="E29" s="132"/>
      <c r="F29" s="132"/>
      <c r="G29" s="84">
        <f>+G30</f>
        <v>0</v>
      </c>
      <c r="H29" s="90"/>
    </row>
    <row r="30" spans="2:8" x14ac:dyDescent="0.3">
      <c r="B30" s="85" t="s">
        <v>139</v>
      </c>
      <c r="C30" s="86" t="s">
        <v>89</v>
      </c>
      <c r="D30" s="86" t="s">
        <v>90</v>
      </c>
      <c r="E30" s="86" t="s">
        <v>91</v>
      </c>
      <c r="F30" s="102" t="s">
        <v>140</v>
      </c>
      <c r="G30" s="103">
        <v>0</v>
      </c>
    </row>
    <row r="31" spans="2:8" s="91" customFormat="1" x14ac:dyDescent="0.3">
      <c r="B31" s="82" t="s">
        <v>141</v>
      </c>
      <c r="C31" s="83"/>
      <c r="D31" s="104" t="s">
        <v>142</v>
      </c>
      <c r="E31" s="104"/>
      <c r="F31" s="104"/>
      <c r="G31" s="84">
        <f>SUM(G32:G55)</f>
        <v>11530000000</v>
      </c>
      <c r="H31" s="90"/>
    </row>
    <row r="32" spans="2:8" s="110" customFormat="1" ht="25.5" x14ac:dyDescent="0.3">
      <c r="B32" s="105" t="s">
        <v>143</v>
      </c>
      <c r="C32" s="106" t="s">
        <v>89</v>
      </c>
      <c r="D32" s="106" t="s">
        <v>90</v>
      </c>
      <c r="E32" s="106" t="s">
        <v>91</v>
      </c>
      <c r="F32" s="107" t="s">
        <v>144</v>
      </c>
      <c r="G32" s="108">
        <v>107478338</v>
      </c>
      <c r="H32" s="109"/>
    </row>
    <row r="33" spans="2:12" s="110" customFormat="1" ht="25.5" x14ac:dyDescent="0.3">
      <c r="B33" s="105" t="s">
        <v>145</v>
      </c>
      <c r="C33" s="106" t="s">
        <v>89</v>
      </c>
      <c r="D33" s="106" t="s">
        <v>90</v>
      </c>
      <c r="E33" s="106" t="s">
        <v>91</v>
      </c>
      <c r="F33" s="107" t="s">
        <v>146</v>
      </c>
      <c r="G33" s="108">
        <v>26031065</v>
      </c>
      <c r="H33" s="109"/>
      <c r="L33" s="111"/>
    </row>
    <row r="34" spans="2:12" s="109" customFormat="1" ht="25.5" x14ac:dyDescent="0.25">
      <c r="B34" s="105" t="s">
        <v>147</v>
      </c>
      <c r="C34" s="106" t="s">
        <v>89</v>
      </c>
      <c r="D34" s="106" t="s">
        <v>90</v>
      </c>
      <c r="E34" s="106" t="s">
        <v>91</v>
      </c>
      <c r="F34" s="107" t="s">
        <v>148</v>
      </c>
      <c r="G34" s="108">
        <v>10000000</v>
      </c>
    </row>
    <row r="35" spans="2:12" s="110" customFormat="1" x14ac:dyDescent="0.3">
      <c r="B35" s="105" t="s">
        <v>149</v>
      </c>
      <c r="C35" s="106" t="s">
        <v>89</v>
      </c>
      <c r="D35" s="106" t="s">
        <v>90</v>
      </c>
      <c r="E35" s="106" t="s">
        <v>91</v>
      </c>
      <c r="F35" s="107" t="s">
        <v>150</v>
      </c>
      <c r="G35" s="108">
        <v>10000000</v>
      </c>
      <c r="H35" s="109"/>
    </row>
    <row r="36" spans="2:12" s="110" customFormat="1" x14ac:dyDescent="0.3">
      <c r="B36" s="105" t="s">
        <v>151</v>
      </c>
      <c r="C36" s="106" t="s">
        <v>89</v>
      </c>
      <c r="D36" s="106" t="s">
        <v>90</v>
      </c>
      <c r="E36" s="106" t="s">
        <v>91</v>
      </c>
      <c r="F36" s="107" t="s">
        <v>152</v>
      </c>
      <c r="G36" s="108">
        <v>12555780</v>
      </c>
      <c r="H36" s="109"/>
    </row>
    <row r="37" spans="2:12" s="110" customFormat="1" x14ac:dyDescent="0.3">
      <c r="B37" s="105" t="s">
        <v>153</v>
      </c>
      <c r="C37" s="106" t="s">
        <v>89</v>
      </c>
      <c r="D37" s="106" t="s">
        <v>90</v>
      </c>
      <c r="E37" s="106" t="s">
        <v>91</v>
      </c>
      <c r="F37" s="107" t="s">
        <v>154</v>
      </c>
      <c r="G37" s="108">
        <v>35587101</v>
      </c>
      <c r="H37" s="109"/>
    </row>
    <row r="38" spans="2:12" s="110" customFormat="1" x14ac:dyDescent="0.3">
      <c r="B38" s="105" t="s">
        <v>31</v>
      </c>
      <c r="C38" s="106" t="s">
        <v>89</v>
      </c>
      <c r="D38" s="106" t="s">
        <v>90</v>
      </c>
      <c r="E38" s="106" t="s">
        <v>91</v>
      </c>
      <c r="F38" s="107" t="s">
        <v>32</v>
      </c>
      <c r="G38" s="108">
        <v>293426386</v>
      </c>
      <c r="H38" s="109"/>
    </row>
    <row r="39" spans="2:12" s="110" customFormat="1" x14ac:dyDescent="0.3">
      <c r="B39" s="105" t="s">
        <v>33</v>
      </c>
      <c r="C39" s="106" t="s">
        <v>89</v>
      </c>
      <c r="D39" s="106" t="s">
        <v>90</v>
      </c>
      <c r="E39" s="106" t="s">
        <v>91</v>
      </c>
      <c r="F39" s="107" t="s">
        <v>34</v>
      </c>
      <c r="G39" s="108">
        <v>300000000</v>
      </c>
      <c r="H39" s="109"/>
    </row>
    <row r="40" spans="2:12" s="110" customFormat="1" x14ac:dyDescent="0.3">
      <c r="B40" s="105" t="s">
        <v>155</v>
      </c>
      <c r="C40" s="106" t="s">
        <v>89</v>
      </c>
      <c r="D40" s="106" t="s">
        <v>90</v>
      </c>
      <c r="E40" s="106" t="s">
        <v>91</v>
      </c>
      <c r="F40" s="107" t="s">
        <v>156</v>
      </c>
      <c r="G40" s="108">
        <v>28334279</v>
      </c>
      <c r="H40" s="109"/>
    </row>
    <row r="41" spans="2:12" s="110" customFormat="1" x14ac:dyDescent="0.3">
      <c r="B41" s="105" t="s">
        <v>157</v>
      </c>
      <c r="C41" s="106" t="s">
        <v>89</v>
      </c>
      <c r="D41" s="106" t="s">
        <v>90</v>
      </c>
      <c r="E41" s="106" t="s">
        <v>91</v>
      </c>
      <c r="F41" s="107" t="s">
        <v>158</v>
      </c>
      <c r="G41" s="108">
        <v>28334279</v>
      </c>
      <c r="H41" s="109"/>
    </row>
    <row r="42" spans="2:12" s="110" customFormat="1" ht="25.5" x14ac:dyDescent="0.3">
      <c r="B42" s="105" t="s">
        <v>159</v>
      </c>
      <c r="C42" s="106" t="s">
        <v>89</v>
      </c>
      <c r="D42" s="106" t="s">
        <v>90</v>
      </c>
      <c r="E42" s="106" t="s">
        <v>91</v>
      </c>
      <c r="F42" s="107" t="s">
        <v>160</v>
      </c>
      <c r="G42" s="112">
        <v>255789500</v>
      </c>
      <c r="H42" s="109"/>
    </row>
    <row r="43" spans="2:12" s="110" customFormat="1" x14ac:dyDescent="0.3">
      <c r="B43" s="105" t="s">
        <v>161</v>
      </c>
      <c r="C43" s="106" t="s">
        <v>89</v>
      </c>
      <c r="D43" s="106" t="s">
        <v>90</v>
      </c>
      <c r="E43" s="106" t="s">
        <v>91</v>
      </c>
      <c r="F43" s="107" t="s">
        <v>162</v>
      </c>
      <c r="G43" s="108">
        <v>410338320</v>
      </c>
      <c r="H43" s="109"/>
    </row>
    <row r="44" spans="2:12" s="110" customFormat="1" x14ac:dyDescent="0.3">
      <c r="B44" s="105" t="s">
        <v>163</v>
      </c>
      <c r="C44" s="106" t="s">
        <v>89</v>
      </c>
      <c r="D44" s="106" t="s">
        <v>90</v>
      </c>
      <c r="E44" s="106" t="s">
        <v>91</v>
      </c>
      <c r="F44" s="107" t="s">
        <v>164</v>
      </c>
      <c r="G44" s="108">
        <v>5920513917</v>
      </c>
      <c r="H44" s="109"/>
    </row>
    <row r="45" spans="2:12" s="110" customFormat="1" x14ac:dyDescent="0.3">
      <c r="B45" s="105" t="s">
        <v>165</v>
      </c>
      <c r="C45" s="106" t="s">
        <v>89</v>
      </c>
      <c r="D45" s="106" t="s">
        <v>90</v>
      </c>
      <c r="E45" s="106" t="s">
        <v>91</v>
      </c>
      <c r="F45" s="107" t="s">
        <v>166</v>
      </c>
      <c r="G45" s="108">
        <v>284400000</v>
      </c>
      <c r="H45" s="109"/>
    </row>
    <row r="46" spans="2:12" s="110" customFormat="1" x14ac:dyDescent="0.3">
      <c r="B46" s="105" t="s">
        <v>35</v>
      </c>
      <c r="C46" s="106" t="s">
        <v>89</v>
      </c>
      <c r="D46" s="106" t="s">
        <v>90</v>
      </c>
      <c r="E46" s="106" t="s">
        <v>91</v>
      </c>
      <c r="F46" s="107" t="s">
        <v>36</v>
      </c>
      <c r="G46" s="108">
        <v>1883450000</v>
      </c>
      <c r="H46" s="109"/>
    </row>
    <row r="47" spans="2:12" s="110" customFormat="1" ht="25.5" x14ac:dyDescent="0.3">
      <c r="B47" s="105" t="s">
        <v>167</v>
      </c>
      <c r="C47" s="106" t="s">
        <v>89</v>
      </c>
      <c r="D47" s="106" t="s">
        <v>90</v>
      </c>
      <c r="E47" s="106" t="s">
        <v>91</v>
      </c>
      <c r="F47" s="107" t="s">
        <v>168</v>
      </c>
      <c r="G47" s="108">
        <v>113885830</v>
      </c>
      <c r="H47" s="109"/>
    </row>
    <row r="48" spans="2:12" s="110" customFormat="1" x14ac:dyDescent="0.3">
      <c r="B48" s="105" t="s">
        <v>169</v>
      </c>
      <c r="C48" s="106" t="s">
        <v>89</v>
      </c>
      <c r="D48" s="106" t="s">
        <v>90</v>
      </c>
      <c r="E48" s="106" t="s">
        <v>91</v>
      </c>
      <c r="F48" s="107" t="s">
        <v>170</v>
      </c>
      <c r="G48" s="108">
        <v>981202686</v>
      </c>
      <c r="H48" s="109"/>
    </row>
    <row r="49" spans="2:8" s="110" customFormat="1" ht="25.5" x14ac:dyDescent="0.3">
      <c r="B49" s="105" t="s">
        <v>171</v>
      </c>
      <c r="C49" s="106" t="s">
        <v>89</v>
      </c>
      <c r="D49" s="106" t="s">
        <v>90</v>
      </c>
      <c r="E49" s="106" t="s">
        <v>91</v>
      </c>
      <c r="F49" s="107" t="s">
        <v>172</v>
      </c>
      <c r="G49" s="108">
        <v>108666344</v>
      </c>
      <c r="H49" s="109"/>
    </row>
    <row r="50" spans="2:8" s="110" customFormat="1" x14ac:dyDescent="0.3">
      <c r="B50" s="105" t="s">
        <v>173</v>
      </c>
      <c r="C50" s="106" t="s">
        <v>89</v>
      </c>
      <c r="D50" s="106" t="s">
        <v>90</v>
      </c>
      <c r="E50" s="106" t="s">
        <v>91</v>
      </c>
      <c r="F50" s="107" t="s">
        <v>174</v>
      </c>
      <c r="G50" s="108">
        <v>171000000</v>
      </c>
      <c r="H50" s="109"/>
    </row>
    <row r="51" spans="2:8" s="110" customFormat="1" x14ac:dyDescent="0.3">
      <c r="B51" s="105" t="s">
        <v>175</v>
      </c>
      <c r="C51" s="106" t="s">
        <v>89</v>
      </c>
      <c r="D51" s="106" t="s">
        <v>90</v>
      </c>
      <c r="E51" s="106" t="s">
        <v>91</v>
      </c>
      <c r="F51" s="107" t="s">
        <v>176</v>
      </c>
      <c r="G51" s="108">
        <v>62830000</v>
      </c>
      <c r="H51" s="109"/>
    </row>
    <row r="52" spans="2:8" s="110" customFormat="1" ht="25.5" x14ac:dyDescent="0.3">
      <c r="B52" s="105" t="s">
        <v>177</v>
      </c>
      <c r="C52" s="106" t="s">
        <v>89</v>
      </c>
      <c r="D52" s="106" t="s">
        <v>90</v>
      </c>
      <c r="E52" s="106" t="s">
        <v>91</v>
      </c>
      <c r="F52" s="107" t="s">
        <v>178</v>
      </c>
      <c r="G52" s="108">
        <v>29079426</v>
      </c>
      <c r="H52" s="109"/>
    </row>
    <row r="53" spans="2:8" s="110" customFormat="1" x14ac:dyDescent="0.3">
      <c r="B53" s="105" t="s">
        <v>179</v>
      </c>
      <c r="C53" s="106" t="s">
        <v>89</v>
      </c>
      <c r="D53" s="106" t="s">
        <v>90</v>
      </c>
      <c r="E53" s="106" t="s">
        <v>91</v>
      </c>
      <c r="F53" s="107" t="s">
        <v>180</v>
      </c>
      <c r="G53" s="108">
        <v>170000000</v>
      </c>
      <c r="H53" s="109"/>
    </row>
    <row r="54" spans="2:8" s="110" customFormat="1" x14ac:dyDescent="0.3">
      <c r="B54" s="105" t="s">
        <v>181</v>
      </c>
      <c r="C54" s="106" t="s">
        <v>89</v>
      </c>
      <c r="D54" s="106" t="s">
        <v>90</v>
      </c>
      <c r="E54" s="106" t="s">
        <v>91</v>
      </c>
      <c r="F54" s="107" t="s">
        <v>182</v>
      </c>
      <c r="G54" s="108">
        <v>34000000</v>
      </c>
      <c r="H54" s="109"/>
    </row>
    <row r="55" spans="2:8" s="110" customFormat="1" x14ac:dyDescent="0.3">
      <c r="B55" s="105" t="s">
        <v>37</v>
      </c>
      <c r="C55" s="106" t="s">
        <v>89</v>
      </c>
      <c r="D55" s="106" t="s">
        <v>90</v>
      </c>
      <c r="E55" s="106" t="s">
        <v>91</v>
      </c>
      <c r="F55" s="107" t="s">
        <v>38</v>
      </c>
      <c r="G55" s="108">
        <v>253096749</v>
      </c>
      <c r="H55" s="109"/>
    </row>
    <row r="56" spans="2:8" s="90" customFormat="1" ht="15.75" x14ac:dyDescent="0.25">
      <c r="B56" s="92" t="s">
        <v>183</v>
      </c>
      <c r="C56" s="93"/>
      <c r="D56" s="113" t="s">
        <v>184</v>
      </c>
      <c r="E56" s="113"/>
      <c r="F56" s="113"/>
      <c r="G56" s="94">
        <f>+G29+G31</f>
        <v>11530000000</v>
      </c>
    </row>
    <row r="57" spans="2:8" s="100" customFormat="1" ht="12.75" x14ac:dyDescent="0.25">
      <c r="B57" s="96"/>
      <c r="C57" s="97"/>
      <c r="D57" s="98"/>
      <c r="E57" s="98"/>
      <c r="F57" s="98"/>
      <c r="G57" s="99"/>
    </row>
    <row r="58" spans="2:8" s="95" customFormat="1" ht="15.75" x14ac:dyDescent="0.25">
      <c r="B58" s="82" t="s">
        <v>185</v>
      </c>
      <c r="C58" s="83"/>
      <c r="D58" s="104" t="s">
        <v>186</v>
      </c>
      <c r="E58" s="104"/>
      <c r="F58" s="104"/>
      <c r="G58" s="84">
        <f>SUM(G59:G60)</f>
        <v>226000000</v>
      </c>
      <c r="H58" s="90"/>
    </row>
    <row r="59" spans="2:8" x14ac:dyDescent="0.3">
      <c r="B59" s="85" t="s">
        <v>187</v>
      </c>
      <c r="C59" s="86" t="s">
        <v>89</v>
      </c>
      <c r="D59" s="86" t="s">
        <v>90</v>
      </c>
      <c r="E59" s="86" t="s">
        <v>91</v>
      </c>
      <c r="F59" s="87" t="s">
        <v>188</v>
      </c>
      <c r="G59" s="103">
        <v>113000000</v>
      </c>
    </row>
    <row r="60" spans="2:8" x14ac:dyDescent="0.3">
      <c r="B60" s="85" t="s">
        <v>189</v>
      </c>
      <c r="C60" s="86" t="s">
        <v>89</v>
      </c>
      <c r="D60" s="86" t="s">
        <v>90</v>
      </c>
      <c r="E60" s="86" t="s">
        <v>91</v>
      </c>
      <c r="F60" s="87" t="s">
        <v>190</v>
      </c>
      <c r="G60" s="103">
        <v>113000000</v>
      </c>
    </row>
    <row r="61" spans="2:8" s="90" customFormat="1" ht="15.75" x14ac:dyDescent="0.25">
      <c r="B61" s="82" t="s">
        <v>191</v>
      </c>
      <c r="C61" s="83"/>
      <c r="D61" s="83" t="s">
        <v>192</v>
      </c>
      <c r="E61" s="83"/>
      <c r="F61" s="114"/>
      <c r="G61" s="84">
        <v>1600000000</v>
      </c>
    </row>
    <row r="62" spans="2:8" s="91" customFormat="1" x14ac:dyDescent="0.3">
      <c r="B62" s="92" t="s">
        <v>193</v>
      </c>
      <c r="C62" s="93"/>
      <c r="D62" s="113" t="s">
        <v>194</v>
      </c>
      <c r="E62" s="113"/>
      <c r="F62" s="113"/>
      <c r="G62" s="94">
        <f>+G58+G61</f>
        <v>1826000000</v>
      </c>
      <c r="H62" s="90"/>
    </row>
    <row r="63" spans="2:8" s="115" customFormat="1" ht="12.75" customHeight="1" x14ac:dyDescent="0.3">
      <c r="B63" s="96"/>
      <c r="C63" s="97"/>
      <c r="D63" s="98"/>
      <c r="E63" s="98"/>
      <c r="F63" s="98"/>
      <c r="G63" s="99"/>
      <c r="H63" s="100"/>
    </row>
    <row r="64" spans="2:8" s="95" customFormat="1" ht="15.75" x14ac:dyDescent="0.25">
      <c r="B64" s="82" t="s">
        <v>195</v>
      </c>
      <c r="C64" s="83"/>
      <c r="D64" s="132" t="s">
        <v>196</v>
      </c>
      <c r="E64" s="132"/>
      <c r="F64" s="132"/>
      <c r="G64" s="84">
        <f>+G65</f>
        <v>12000000</v>
      </c>
      <c r="H64" s="90"/>
    </row>
    <row r="65" spans="2:8" x14ac:dyDescent="0.3">
      <c r="B65" s="85" t="s">
        <v>197</v>
      </c>
      <c r="C65" s="86" t="s">
        <v>89</v>
      </c>
      <c r="D65" s="86" t="s">
        <v>90</v>
      </c>
      <c r="E65" s="86" t="s">
        <v>91</v>
      </c>
      <c r="F65" s="87" t="s">
        <v>198</v>
      </c>
      <c r="G65" s="103">
        <v>12000000</v>
      </c>
    </row>
    <row r="66" spans="2:8" s="91" customFormat="1" x14ac:dyDescent="0.3">
      <c r="B66" s="82" t="s">
        <v>199</v>
      </c>
      <c r="C66" s="83"/>
      <c r="D66" s="132" t="s">
        <v>200</v>
      </c>
      <c r="E66" s="132"/>
      <c r="F66" s="132"/>
      <c r="G66" s="84">
        <v>264000000</v>
      </c>
      <c r="H66" s="90"/>
    </row>
    <row r="67" spans="2:8" s="91" customFormat="1" x14ac:dyDescent="0.3">
      <c r="B67" s="116" t="s">
        <v>201</v>
      </c>
      <c r="C67" s="89"/>
      <c r="D67" s="89" t="s">
        <v>202</v>
      </c>
      <c r="E67" s="89"/>
      <c r="F67" s="89"/>
      <c r="G67" s="117">
        <v>46000000</v>
      </c>
      <c r="H67" s="90"/>
    </row>
    <row r="68" spans="2:8" x14ac:dyDescent="0.3">
      <c r="B68" s="85" t="s">
        <v>203</v>
      </c>
      <c r="C68" s="86" t="s">
        <v>89</v>
      </c>
      <c r="D68" s="86" t="s">
        <v>90</v>
      </c>
      <c r="E68" s="86" t="s">
        <v>91</v>
      </c>
      <c r="F68" s="87" t="s">
        <v>204</v>
      </c>
      <c r="G68" s="103">
        <v>46000000</v>
      </c>
    </row>
    <row r="69" spans="2:8" s="90" customFormat="1" ht="28.5" customHeight="1" x14ac:dyDescent="0.25">
      <c r="B69" s="118" t="s">
        <v>205</v>
      </c>
      <c r="C69" s="119"/>
      <c r="D69" s="133" t="s">
        <v>206</v>
      </c>
      <c r="E69" s="133"/>
      <c r="F69" s="133"/>
      <c r="G69" s="120">
        <f>+G64+G66+G67</f>
        <v>322000000</v>
      </c>
    </row>
    <row r="70" spans="2:8" s="95" customFormat="1" ht="12" customHeight="1" x14ac:dyDescent="0.25">
      <c r="B70" s="121"/>
      <c r="C70" s="122"/>
      <c r="D70" s="122"/>
      <c r="E70" s="122"/>
      <c r="F70" s="122"/>
      <c r="G70" s="123"/>
      <c r="H70" s="90"/>
    </row>
    <row r="71" spans="2:8" s="125" customFormat="1" ht="18.75" thickBot="1" x14ac:dyDescent="0.3">
      <c r="B71" s="134" t="s">
        <v>207</v>
      </c>
      <c r="C71" s="135"/>
      <c r="D71" s="135"/>
      <c r="E71" s="135"/>
      <c r="F71" s="135"/>
      <c r="G71" s="124">
        <f>+G27+G56+G62+G69</f>
        <v>53428000000</v>
      </c>
      <c r="H71" s="90"/>
    </row>
  </sheetData>
  <sheetProtection algorithmName="SHA-512" hashValue="JHnB9BOP2jWg/uom6RW7pV797oxXFdX06ADu9oQHkC3o3jWU9jCkaUbcoHCVLeWJs29oDert/G5bWvOMb5em0g==" saltValue="ERjRdvM3EBiXj1R/n46/LA==" spinCount="100000" sheet="1" objects="1" scenarios="1"/>
  <mergeCells count="10">
    <mergeCell ref="D64:F64"/>
    <mergeCell ref="D66:F66"/>
    <mergeCell ref="D69:F69"/>
    <mergeCell ref="B71:F71"/>
    <mergeCell ref="B2:G2"/>
    <mergeCell ref="D4:F4"/>
    <mergeCell ref="D12:F12"/>
    <mergeCell ref="D20:F20"/>
    <mergeCell ref="D27:F27"/>
    <mergeCell ref="D29:F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1D94FD-FE51-4E36-8509-3CB6C7DCF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0DE575-2FCC-4F52-B51A-3876FAD4B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E81A41-DC68-4228-B95C-5E9C6C4B87C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INVERSIÓN</vt:lpstr>
      <vt:lpstr>FUNCIONAMIENTO</vt:lpstr>
      <vt:lpstr>INVERSIÓN!Área_de_impresión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Sandoval Bernal</dc:creator>
  <cp:lastModifiedBy>German</cp:lastModifiedBy>
  <cp:lastPrinted>2020-01-10T13:43:45Z</cp:lastPrinted>
  <dcterms:created xsi:type="dcterms:W3CDTF">2018-12-14T21:49:20Z</dcterms:created>
  <dcterms:modified xsi:type="dcterms:W3CDTF">2022-03-06T03:38:47Z</dcterms:modified>
</cp:coreProperties>
</file>