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na.cardenas\Desktop\FINANCIERA\INFORMES DE EJECUCION\INFO MES A MES\"/>
    </mc:Choice>
  </mc:AlternateContent>
  <xr:revisionPtr revIDLastSave="0" documentId="13_ncr:1_{90676613-249D-4E58-BA39-79D1B899A24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EJECUCION ENERO 2024" sheetId="2" state="hidden" r:id="rId1"/>
    <sheet name="EJECUCION ABRIL 2024 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3" l="1"/>
  <c r="G9" i="3"/>
  <c r="G19" i="3" s="1"/>
  <c r="L9" i="3"/>
  <c r="L19" i="3" s="1"/>
  <c r="I10" i="3"/>
  <c r="I15" i="3"/>
  <c r="I14" i="3"/>
  <c r="I13" i="3"/>
  <c r="I12" i="3"/>
  <c r="I11" i="3"/>
  <c r="F19" i="3"/>
  <c r="M15" i="3"/>
  <c r="K15" i="3"/>
  <c r="H15" i="3"/>
  <c r="M14" i="3"/>
  <c r="H14" i="3"/>
  <c r="M13" i="3"/>
  <c r="K13" i="3"/>
  <c r="H13" i="3"/>
  <c r="M12" i="3"/>
  <c r="K12" i="3"/>
  <c r="H12" i="3"/>
  <c r="M11" i="3"/>
  <c r="K11" i="3"/>
  <c r="H11" i="3"/>
  <c r="M10" i="3"/>
  <c r="K10" i="3"/>
  <c r="H10" i="3"/>
  <c r="J9" i="3"/>
  <c r="K9" i="3" s="1"/>
  <c r="K19" i="3" s="1"/>
  <c r="E9" i="3"/>
  <c r="E19" i="3" s="1"/>
  <c r="D9" i="3"/>
  <c r="D19" i="3" s="1"/>
  <c r="I15" i="2"/>
  <c r="I14" i="2"/>
  <c r="I13" i="2"/>
  <c r="I12" i="2"/>
  <c r="I11" i="2"/>
  <c r="I10" i="2"/>
  <c r="E19" i="2"/>
  <c r="F19" i="2"/>
  <c r="G19" i="2"/>
  <c r="H19" i="2"/>
  <c r="J19" i="2"/>
  <c r="K19" i="2"/>
  <c r="L19" i="2"/>
  <c r="M19" i="2"/>
  <c r="D19" i="2"/>
  <c r="M9" i="2"/>
  <c r="L9" i="2"/>
  <c r="K9" i="2"/>
  <c r="J9" i="2"/>
  <c r="I9" i="2"/>
  <c r="I19" i="2" s="1"/>
  <c r="H10" i="2"/>
  <c r="H11" i="2"/>
  <c r="H12" i="2"/>
  <c r="H13" i="2"/>
  <c r="H14" i="2"/>
  <c r="H15" i="2"/>
  <c r="H9" i="2"/>
  <c r="G9" i="2"/>
  <c r="E9" i="2"/>
  <c r="D9" i="2"/>
  <c r="K10" i="2"/>
  <c r="M15" i="2"/>
  <c r="K15" i="2"/>
  <c r="M14" i="2"/>
  <c r="K14" i="2"/>
  <c r="M13" i="2"/>
  <c r="K13" i="2"/>
  <c r="M12" i="2"/>
  <c r="K12" i="2"/>
  <c r="M11" i="2"/>
  <c r="K11" i="2"/>
  <c r="M10" i="2"/>
  <c r="H9" i="3" l="1"/>
  <c r="H19" i="3" s="1"/>
  <c r="I9" i="3"/>
  <c r="I19" i="3" s="1"/>
  <c r="J19" i="3"/>
  <c r="M9" i="3"/>
  <c r="M19" i="3" s="1"/>
</calcChain>
</file>

<file path=xl/sharedStrings.xml><?xml version="1.0" encoding="utf-8"?>
<sst xmlns="http://schemas.openxmlformats.org/spreadsheetml/2006/main" count="101" uniqueCount="36">
  <si>
    <t/>
  </si>
  <si>
    <t>RUBRO</t>
  </si>
  <si>
    <t>DESCRIPCION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</si>
  <si>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</si>
  <si>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</si>
  <si>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</si>
  <si>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</si>
  <si>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</si>
  <si>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</si>
  <si>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</si>
  <si>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</si>
  <si>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A-03-04-02-012</t>
  </si>
  <si>
    <t>INCAPACIDADES Y LICENCIAS DE MATERNIDAD Y PATERNIDAD (NO DE PENSIONES)</t>
  </si>
  <si>
    <t>A-08-04-01</t>
  </si>
  <si>
    <t>11</t>
  </si>
  <si>
    <t>CUOTA DE FISCALIZACIÓN Y AUDITAJE</t>
  </si>
  <si>
    <t>DIRECCIÓN DE SUSTITUCIÓN DE CULTIVOS DE USO ILICITO - DSCI</t>
  </si>
  <si>
    <t xml:space="preserve">INFORME DE EJECUCIÓN A: </t>
  </si>
  <si>
    <t>RECURSO</t>
  </si>
  <si>
    <t>APROPIACIÓN  INICIAL $</t>
  </si>
  <si>
    <t>APROPIACIÓN  VIGENTE  $</t>
  </si>
  <si>
    <t>APROPIACIÓN BLOQUEADA  $</t>
  </si>
  <si>
    <t>COMPROMETIDO $</t>
  </si>
  <si>
    <t>COMPROMETIDO %</t>
  </si>
  <si>
    <t xml:space="preserve">OBLIGACIONES $   </t>
  </si>
  <si>
    <t>% OBLIGADO</t>
  </si>
  <si>
    <t xml:space="preserve">PAGADO  $    </t>
  </si>
  <si>
    <t>PAGADO %</t>
  </si>
  <si>
    <t>FUNCIONAMIENTO</t>
  </si>
  <si>
    <t>ADQUISICIÓN DIFERENTES DE ACTIVOS</t>
  </si>
  <si>
    <t>TOTAL PRESUPUESTO NACIÓN</t>
  </si>
  <si>
    <t>SALDO POR COMPREMETER</t>
  </si>
  <si>
    <t>ENERO 2024</t>
  </si>
  <si>
    <t>VIGENCIA 2024</t>
  </si>
  <si>
    <t xml:space="preserve">Nota: La ejecución porcentual se calculó con base en la apropiación vigente.
</t>
  </si>
  <si>
    <t>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</si>
</sst>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\ #,##0.00;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-1240A]&quot;$&quot;\ #,##0.00;\-&quot;$&quot;\ #,##0.00"/>
    <numFmt numFmtId="167" formatCode="[$-1240A]&quot;$&quot;\ #,##0.000;\-&quot;$&quot;\ #,##0.00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22"/>
      <name val="Calibri"/>
      <family val="2"/>
    </font>
    <font>
      <b/>
      <sz val="14"/>
      <name val="Calibri"/>
      <family val="2"/>
    </font>
    <font>
      <b/>
      <sz val="11"/>
      <color rgb="FF000000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6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9">
    <xf numFmtId="0" fontId="1" fillId="0" borderId="0" xfId="0" applyFont="1"/>
    <xf numFmtId="0" fontId="1" fillId="2" borderId="0" xfId="0" applyFont="1" applyFill="1"/>
    <xf numFmtId="0" fontId="7" fillId="2" borderId="0" xfId="0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 readingOrder="1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 readingOrder="1"/>
    </xf>
    <xf numFmtId="164" fontId="9" fillId="2" borderId="1" xfId="0" applyNumberFormat="1" applyFont="1" applyFill="1" applyBorder="1" applyAlignment="1">
      <alignment horizontal="center" vertical="center" wrapText="1" readingOrder="1"/>
    </xf>
    <xf numFmtId="164" fontId="9" fillId="2" borderId="1" xfId="0" applyNumberFormat="1" applyFont="1" applyFill="1" applyBorder="1" applyAlignment="1">
      <alignment horizontal="right" vertical="center" wrapText="1" readingOrder="1"/>
    </xf>
    <xf numFmtId="10" fontId="9" fillId="2" borderId="1" xfId="3" applyNumberFormat="1" applyFont="1" applyFill="1" applyBorder="1" applyAlignment="1">
      <alignment horizontal="center" vertical="center" wrapText="1" readingOrder="1"/>
    </xf>
    <xf numFmtId="0" fontId="9" fillId="2" borderId="1" xfId="0" applyFont="1" applyFill="1" applyBorder="1" applyAlignment="1">
      <alignment vertical="center" wrapText="1" readingOrder="1"/>
    </xf>
    <xf numFmtId="0" fontId="10" fillId="2" borderId="1" xfId="0" applyFont="1" applyFill="1" applyBorder="1" applyAlignment="1">
      <alignment horizontal="center" vertical="center" wrapText="1" readingOrder="1"/>
    </xf>
    <xf numFmtId="0" fontId="10" fillId="2" borderId="1" xfId="0" applyFont="1" applyFill="1" applyBorder="1" applyAlignment="1">
      <alignment horizontal="left" vertical="center" wrapText="1" readingOrder="1"/>
    </xf>
    <xf numFmtId="164" fontId="10" fillId="2" borderId="1" xfId="0" applyNumberFormat="1" applyFont="1" applyFill="1" applyBorder="1" applyAlignment="1">
      <alignment horizontal="right" vertical="center" wrapText="1" readingOrder="1"/>
    </xf>
    <xf numFmtId="10" fontId="10" fillId="2" borderId="1" xfId="3" applyNumberFormat="1" applyFont="1" applyFill="1" applyBorder="1" applyAlignment="1">
      <alignment horizontal="center" vertical="center" wrapText="1" readingOrder="1"/>
    </xf>
    <xf numFmtId="0" fontId="9" fillId="2" borderId="2" xfId="0" applyFont="1" applyFill="1" applyBorder="1" applyAlignment="1">
      <alignment vertical="center" wrapText="1" readingOrder="1"/>
    </xf>
    <xf numFmtId="0" fontId="10" fillId="2" borderId="2" xfId="0" applyFont="1" applyFill="1" applyBorder="1" applyAlignment="1">
      <alignment horizontal="center" vertical="center" wrapText="1" readingOrder="1"/>
    </xf>
    <xf numFmtId="0" fontId="10" fillId="2" borderId="2" xfId="0" applyFont="1" applyFill="1" applyBorder="1" applyAlignment="1">
      <alignment horizontal="left" vertical="center" wrapText="1" readingOrder="1"/>
    </xf>
    <xf numFmtId="164" fontId="10" fillId="2" borderId="2" xfId="0" applyNumberFormat="1" applyFont="1" applyFill="1" applyBorder="1" applyAlignment="1">
      <alignment horizontal="right" vertical="center" wrapText="1" readingOrder="1"/>
    </xf>
    <xf numFmtId="10" fontId="10" fillId="2" borderId="2" xfId="3" applyNumberFormat="1" applyFont="1" applyFill="1" applyBorder="1" applyAlignment="1">
      <alignment horizontal="center" vertical="center" wrapText="1" readingOrder="1"/>
    </xf>
    <xf numFmtId="0" fontId="10" fillId="2" borderId="0" xfId="0" applyFont="1" applyFill="1" applyAlignment="1">
      <alignment vertical="center" wrapText="1" readingOrder="1"/>
    </xf>
    <xf numFmtId="0" fontId="10" fillId="2" borderId="0" xfId="0" applyFont="1" applyFill="1" applyAlignment="1">
      <alignment horizontal="center" vertical="center" wrapText="1" readingOrder="1"/>
    </xf>
    <xf numFmtId="0" fontId="10" fillId="2" borderId="0" xfId="0" applyFont="1" applyFill="1" applyAlignment="1">
      <alignment horizontal="left" vertical="center" wrapText="1" readingOrder="1"/>
    </xf>
    <xf numFmtId="164" fontId="10" fillId="2" borderId="0" xfId="0" applyNumberFormat="1" applyFont="1" applyFill="1" applyAlignment="1">
      <alignment horizontal="right" vertical="center" wrapText="1" readingOrder="1"/>
    </xf>
    <xf numFmtId="10" fontId="9" fillId="2" borderId="0" xfId="3" applyNumberFormat="1" applyFont="1" applyFill="1" applyBorder="1" applyAlignment="1">
      <alignment horizontal="center" vertical="center" wrapText="1" readingOrder="1"/>
    </xf>
    <xf numFmtId="43" fontId="10" fillId="2" borderId="0" xfId="1" applyFont="1" applyFill="1" applyBorder="1" applyAlignment="1">
      <alignment horizontal="right" vertical="center" wrapText="1" readingOrder="1"/>
    </xf>
    <xf numFmtId="164" fontId="3" fillId="2" borderId="0" xfId="0" applyNumberFormat="1" applyFont="1" applyFill="1" applyAlignment="1">
      <alignment horizontal="right" vertical="center" wrapText="1" readingOrder="1"/>
    </xf>
    <xf numFmtId="0" fontId="3" fillId="2" borderId="0" xfId="0" applyFont="1" applyFill="1" applyAlignment="1">
      <alignment vertical="center" wrapText="1" readingOrder="1"/>
    </xf>
    <xf numFmtId="0" fontId="3" fillId="2" borderId="0" xfId="0" applyFont="1" applyFill="1" applyAlignment="1">
      <alignment horizontal="center" vertical="center" wrapText="1" readingOrder="1"/>
    </xf>
    <xf numFmtId="0" fontId="3" fillId="2" borderId="0" xfId="0" applyFont="1" applyFill="1" applyAlignment="1">
      <alignment horizontal="left" vertical="center" wrapText="1" readingOrder="1"/>
    </xf>
    <xf numFmtId="0" fontId="4" fillId="2" borderId="0" xfId="0" applyFont="1" applyFill="1" applyAlignment="1">
      <alignment horizontal="right" vertical="center" wrapText="1" readingOrder="1"/>
    </xf>
    <xf numFmtId="10" fontId="2" fillId="2" borderId="0" xfId="3" applyNumberFormat="1" applyFont="1" applyFill="1" applyBorder="1" applyAlignment="1">
      <alignment horizontal="center" vertical="center" wrapText="1" readingOrder="1"/>
    </xf>
    <xf numFmtId="10" fontId="2" fillId="2" borderId="0" xfId="0" applyNumberFormat="1" applyFont="1" applyFill="1" applyAlignment="1">
      <alignment horizontal="center" vertical="center" wrapText="1" readingOrder="1"/>
    </xf>
    <xf numFmtId="0" fontId="1" fillId="2" borderId="3" xfId="0" applyFont="1" applyFill="1" applyBorder="1"/>
    <xf numFmtId="0" fontId="11" fillId="2" borderId="0" xfId="0" applyFont="1" applyFill="1" applyAlignment="1">
      <alignment vertical="center"/>
    </xf>
    <xf numFmtId="0" fontId="12" fillId="3" borderId="4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4" fontId="9" fillId="2" borderId="1" xfId="2" applyNumberFormat="1" applyFont="1" applyFill="1" applyBorder="1" applyAlignment="1">
      <alignment horizontal="center" vertical="center" wrapText="1" readingOrder="1"/>
    </xf>
    <xf numFmtId="164" fontId="13" fillId="3" borderId="5" xfId="0" applyNumberFormat="1" applyFont="1" applyFill="1" applyBorder="1" applyAlignment="1">
      <alignment horizontal="center" vertical="center"/>
    </xf>
    <xf numFmtId="10" fontId="13" fillId="3" borderId="5" xfId="3" applyNumberFormat="1" applyFont="1" applyFill="1" applyBorder="1" applyAlignment="1">
      <alignment horizontal="center" vertical="center"/>
    </xf>
    <xf numFmtId="7" fontId="1" fillId="2" borderId="0" xfId="0" applyNumberFormat="1" applyFont="1" applyFill="1"/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167" fontId="10" fillId="2" borderId="1" xfId="0" applyNumberFormat="1" applyFont="1" applyFill="1" applyBorder="1" applyAlignment="1">
      <alignment horizontal="right" vertical="center" wrapText="1" readingOrder="1"/>
    </xf>
    <xf numFmtId="10" fontId="9" fillId="2" borderId="2" xfId="3" applyNumberFormat="1" applyFont="1" applyFill="1" applyBorder="1" applyAlignment="1">
      <alignment horizontal="center" vertical="center" wrapText="1" readingOrder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91FC4-0EB9-45E2-87DE-FCA8D3D7B4CC}">
  <dimension ref="A1:AT183"/>
  <sheetViews>
    <sheetView topLeftCell="A4" workbookViewId="0">
      <selection activeCell="C21" sqref="C21"/>
    </sheetView>
  </sheetViews>
  <sheetFormatPr baseColWidth="10" defaultRowHeight="15" x14ac:dyDescent="0.25"/>
  <cols>
    <col min="1" max="1" width="19.28515625" customWidth="1"/>
    <col min="2" max="2" width="10.140625" customWidth="1"/>
    <col min="3" max="3" width="64.42578125" customWidth="1"/>
    <col min="4" max="4" width="21.7109375" customWidth="1"/>
    <col min="5" max="5" width="18.85546875" customWidth="1"/>
    <col min="6" max="6" width="15.85546875" customWidth="1"/>
    <col min="7" max="7" width="18.85546875" customWidth="1"/>
    <col min="8" max="8" width="17.140625" customWidth="1"/>
    <col min="9" max="9" width="22.42578125" customWidth="1"/>
    <col min="10" max="10" width="20.5703125" customWidth="1"/>
    <col min="11" max="11" width="18.85546875" customWidth="1"/>
    <col min="12" max="12" width="20.28515625" customWidth="1"/>
    <col min="13" max="13" width="16.140625" customWidth="1"/>
    <col min="14" max="14" width="19.7109375" style="1" customWidth="1"/>
    <col min="15" max="46" width="11.42578125" style="1"/>
  </cols>
  <sheetData>
    <row r="1" spans="1:46" s="1" customFormat="1" x14ac:dyDescent="0.25"/>
    <row r="2" spans="1:46" s="1" customFormat="1" ht="29.25" customHeight="1" x14ac:dyDescent="0.25">
      <c r="C2" s="43" t="s">
        <v>16</v>
      </c>
      <c r="D2" s="43"/>
      <c r="E2" s="43"/>
      <c r="F2" s="43"/>
      <c r="G2" s="43"/>
    </row>
    <row r="3" spans="1:46" s="1" customFormat="1" ht="20.25" customHeight="1" x14ac:dyDescent="0.25"/>
    <row r="4" spans="1:46" s="1" customFormat="1" ht="26.25" customHeight="1" x14ac:dyDescent="0.25">
      <c r="C4" s="2" t="s">
        <v>17</v>
      </c>
      <c r="D4" s="3" t="s">
        <v>32</v>
      </c>
    </row>
    <row r="5" spans="1:46" s="1" customFormat="1" ht="23.25" customHeight="1" x14ac:dyDescent="0.25"/>
    <row r="6" spans="1:46" ht="27" customHeight="1" x14ac:dyDescent="0.25">
      <c r="A6" s="44" t="s">
        <v>33</v>
      </c>
      <c r="B6" s="44"/>
      <c r="C6" s="44"/>
      <c r="D6" s="1"/>
      <c r="E6" s="1"/>
      <c r="F6" s="1"/>
      <c r="G6" s="1"/>
      <c r="H6" s="1"/>
      <c r="I6" s="1"/>
      <c r="J6" s="1"/>
      <c r="K6" s="1"/>
      <c r="L6" s="1"/>
      <c r="M6" s="1"/>
    </row>
    <row r="7" spans="1:46" x14ac:dyDescent="0.25">
      <c r="D7" s="1"/>
      <c r="E7" s="1"/>
      <c r="F7" s="1"/>
      <c r="G7" s="1"/>
      <c r="H7" s="1"/>
      <c r="I7" s="1"/>
      <c r="J7" s="1"/>
      <c r="K7" s="1"/>
      <c r="L7" s="1"/>
      <c r="M7" s="1"/>
    </row>
    <row r="8" spans="1:46" s="6" customFormat="1" ht="38.25" customHeight="1" x14ac:dyDescent="0.25">
      <c r="A8" s="4" t="s">
        <v>1</v>
      </c>
      <c r="B8" s="4" t="s">
        <v>18</v>
      </c>
      <c r="C8" s="4" t="s">
        <v>2</v>
      </c>
      <c r="D8" s="4" t="s">
        <v>19</v>
      </c>
      <c r="E8" s="4" t="s">
        <v>20</v>
      </c>
      <c r="F8" s="4" t="s">
        <v>21</v>
      </c>
      <c r="G8" s="4" t="s">
        <v>22</v>
      </c>
      <c r="H8" s="4" t="s">
        <v>23</v>
      </c>
      <c r="I8" s="4" t="s">
        <v>31</v>
      </c>
      <c r="J8" s="4" t="s">
        <v>24</v>
      </c>
      <c r="K8" s="4" t="s">
        <v>25</v>
      </c>
      <c r="L8" s="4" t="s">
        <v>26</v>
      </c>
      <c r="M8" s="4" t="s">
        <v>27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33" customHeight="1" x14ac:dyDescent="0.25">
      <c r="A9" s="7"/>
      <c r="B9" s="7"/>
      <c r="C9" s="8" t="s">
        <v>28</v>
      </c>
      <c r="D9" s="9">
        <f>SUM(D10:D15)</f>
        <v>3806000000</v>
      </c>
      <c r="E9" s="9">
        <f>SUM(E10:E15)</f>
        <v>3806000000</v>
      </c>
      <c r="F9" s="10">
        <v>0</v>
      </c>
      <c r="G9" s="9">
        <f>SUM(G10:G15)</f>
        <v>813499083</v>
      </c>
      <c r="H9" s="11">
        <f>+G9/E9</f>
        <v>0.21374121991592224</v>
      </c>
      <c r="I9" s="39">
        <f>SUM(I10:I15)</f>
        <v>2992500917</v>
      </c>
      <c r="J9" s="9">
        <f>SUM(J10:J15)</f>
        <v>147760999</v>
      </c>
      <c r="K9" s="11">
        <f>+J9/E9</f>
        <v>3.8823173673147658E-2</v>
      </c>
      <c r="L9" s="39">
        <f>SUM(L10:L15)</f>
        <v>147760999</v>
      </c>
      <c r="M9" s="11">
        <f>+L9/E9</f>
        <v>3.8823173673147658E-2</v>
      </c>
    </row>
    <row r="10" spans="1:46" x14ac:dyDescent="0.25">
      <c r="A10" s="12" t="s">
        <v>3</v>
      </c>
      <c r="B10" s="13" t="s">
        <v>4</v>
      </c>
      <c r="C10" s="14" t="s">
        <v>5</v>
      </c>
      <c r="D10" s="15">
        <v>1410000000</v>
      </c>
      <c r="E10" s="15">
        <v>1410000000</v>
      </c>
      <c r="F10" s="15">
        <v>0</v>
      </c>
      <c r="G10" s="15">
        <v>95062050</v>
      </c>
      <c r="H10" s="11">
        <f>+G10/E10</f>
        <v>6.7419893617021276E-2</v>
      </c>
      <c r="I10" s="15">
        <f>+E10-G10</f>
        <v>1314937950</v>
      </c>
      <c r="J10" s="15">
        <v>95062050</v>
      </c>
      <c r="K10" s="16">
        <f t="shared" ref="K10:K15" si="0">J10/E10</f>
        <v>6.7419893617021276E-2</v>
      </c>
      <c r="L10" s="15">
        <v>95062050</v>
      </c>
      <c r="M10" s="16">
        <f t="shared" ref="M10:M15" si="1">L10/E10</f>
        <v>6.7419893617021276E-2</v>
      </c>
    </row>
    <row r="11" spans="1:46" x14ac:dyDescent="0.25">
      <c r="A11" s="12" t="s">
        <v>6</v>
      </c>
      <c r="B11" s="13" t="s">
        <v>4</v>
      </c>
      <c r="C11" s="14" t="s">
        <v>7</v>
      </c>
      <c r="D11" s="15">
        <v>530000000</v>
      </c>
      <c r="E11" s="15">
        <v>530000000</v>
      </c>
      <c r="F11" s="15">
        <v>0</v>
      </c>
      <c r="G11" s="15">
        <v>71022852</v>
      </c>
      <c r="H11" s="11">
        <f t="shared" ref="H11:H15" si="2">+G11/E11</f>
        <v>0.13400538113207547</v>
      </c>
      <c r="I11" s="15">
        <f t="shared" ref="I11:I15" si="3">+E11-G11</f>
        <v>458977148</v>
      </c>
      <c r="J11" s="15">
        <v>35682128</v>
      </c>
      <c r="K11" s="16">
        <f t="shared" si="0"/>
        <v>6.7324769811320753E-2</v>
      </c>
      <c r="L11" s="15">
        <v>35682128</v>
      </c>
      <c r="M11" s="16">
        <f t="shared" si="1"/>
        <v>6.7324769811320753E-2</v>
      </c>
    </row>
    <row r="12" spans="1:46" ht="28.5" x14ac:dyDescent="0.25">
      <c r="A12" s="12" t="s">
        <v>8</v>
      </c>
      <c r="B12" s="13" t="s">
        <v>4</v>
      </c>
      <c r="C12" s="14" t="s">
        <v>9</v>
      </c>
      <c r="D12" s="15">
        <v>78000000</v>
      </c>
      <c r="E12" s="15">
        <v>78000000</v>
      </c>
      <c r="F12" s="15">
        <v>0</v>
      </c>
      <c r="G12" s="15">
        <v>17016821</v>
      </c>
      <c r="H12" s="11">
        <f t="shared" si="2"/>
        <v>0.2181643717948718</v>
      </c>
      <c r="I12" s="15">
        <f t="shared" si="3"/>
        <v>60983179</v>
      </c>
      <c r="J12" s="15">
        <v>17016821</v>
      </c>
      <c r="K12" s="16">
        <f t="shared" si="0"/>
        <v>0.2181643717948718</v>
      </c>
      <c r="L12" s="15">
        <v>17016821</v>
      </c>
      <c r="M12" s="16">
        <f t="shared" si="1"/>
        <v>0.2181643717948718</v>
      </c>
    </row>
    <row r="13" spans="1:46" x14ac:dyDescent="0.25">
      <c r="A13" s="12" t="s">
        <v>10</v>
      </c>
      <c r="B13" s="13" t="s">
        <v>4</v>
      </c>
      <c r="C13" s="14" t="s">
        <v>29</v>
      </c>
      <c r="D13" s="15">
        <v>1725000000</v>
      </c>
      <c r="E13" s="15">
        <v>1725000000</v>
      </c>
      <c r="F13" s="15">
        <v>0</v>
      </c>
      <c r="G13" s="15">
        <v>630397360</v>
      </c>
      <c r="H13" s="11">
        <f t="shared" si="2"/>
        <v>0.36544774492753623</v>
      </c>
      <c r="I13" s="15">
        <f t="shared" si="3"/>
        <v>1094602640</v>
      </c>
      <c r="J13" s="15">
        <v>0</v>
      </c>
      <c r="K13" s="16">
        <f t="shared" si="0"/>
        <v>0</v>
      </c>
      <c r="L13" s="15">
        <v>0</v>
      </c>
      <c r="M13" s="16">
        <f t="shared" si="1"/>
        <v>0</v>
      </c>
    </row>
    <row r="14" spans="1:46" ht="28.5" x14ac:dyDescent="0.25">
      <c r="A14" s="12" t="s">
        <v>11</v>
      </c>
      <c r="B14" s="13" t="s">
        <v>4</v>
      </c>
      <c r="C14" s="14" t="s">
        <v>12</v>
      </c>
      <c r="D14" s="15">
        <v>53000000</v>
      </c>
      <c r="E14" s="15">
        <v>53000000</v>
      </c>
      <c r="F14" s="15">
        <v>0</v>
      </c>
      <c r="G14" s="15">
        <v>0</v>
      </c>
      <c r="H14" s="11">
        <f t="shared" si="2"/>
        <v>0</v>
      </c>
      <c r="I14" s="15">
        <f t="shared" si="3"/>
        <v>53000000</v>
      </c>
      <c r="J14" s="15">
        <v>0</v>
      </c>
      <c r="K14" s="16">
        <f t="shared" si="0"/>
        <v>0</v>
      </c>
      <c r="L14" s="15">
        <v>0</v>
      </c>
      <c r="M14" s="16">
        <f t="shared" si="1"/>
        <v>0</v>
      </c>
    </row>
    <row r="15" spans="1:46" ht="15.75" thickBot="1" x14ac:dyDescent="0.3">
      <c r="A15" s="17" t="s">
        <v>13</v>
      </c>
      <c r="B15" s="18" t="s">
        <v>14</v>
      </c>
      <c r="C15" s="19" t="s">
        <v>15</v>
      </c>
      <c r="D15" s="20">
        <v>10000000</v>
      </c>
      <c r="E15" s="20">
        <v>10000000</v>
      </c>
      <c r="F15" s="20">
        <v>0</v>
      </c>
      <c r="G15" s="20">
        <v>0</v>
      </c>
      <c r="H15" s="11">
        <f t="shared" si="2"/>
        <v>0</v>
      </c>
      <c r="I15" s="15">
        <f t="shared" si="3"/>
        <v>10000000</v>
      </c>
      <c r="J15" s="20">
        <v>0</v>
      </c>
      <c r="K15" s="21">
        <f t="shared" si="0"/>
        <v>0</v>
      </c>
      <c r="L15" s="20">
        <v>0</v>
      </c>
      <c r="M15" s="21">
        <f t="shared" si="1"/>
        <v>0</v>
      </c>
    </row>
    <row r="16" spans="1:46" ht="23.25" customHeight="1" x14ac:dyDescent="0.25">
      <c r="A16" s="22" t="s">
        <v>0</v>
      </c>
      <c r="B16" s="23" t="s">
        <v>0</v>
      </c>
      <c r="C16" s="24" t="s">
        <v>0</v>
      </c>
      <c r="D16" s="25"/>
      <c r="E16" s="25"/>
      <c r="F16" s="25"/>
      <c r="G16" s="25"/>
      <c r="H16" s="26"/>
      <c r="I16" s="26"/>
      <c r="J16" s="25"/>
      <c r="K16" s="26"/>
      <c r="L16" s="27"/>
      <c r="M16" s="26"/>
      <c r="N16" s="28"/>
    </row>
    <row r="17" spans="1:46" x14ac:dyDescent="0.25">
      <c r="A17" s="29" t="s">
        <v>0</v>
      </c>
      <c r="B17" s="30" t="s">
        <v>0</v>
      </c>
      <c r="C17" s="31" t="s">
        <v>0</v>
      </c>
      <c r="D17" s="32" t="s">
        <v>0</v>
      </c>
      <c r="E17" s="32" t="s">
        <v>0</v>
      </c>
      <c r="F17" s="32" t="s">
        <v>0</v>
      </c>
      <c r="G17" s="32" t="s">
        <v>0</v>
      </c>
      <c r="H17" s="32"/>
      <c r="I17" s="32"/>
      <c r="J17" s="32" t="s">
        <v>0</v>
      </c>
      <c r="K17" s="33"/>
      <c r="L17" s="32" t="s">
        <v>0</v>
      </c>
      <c r="M17" s="34"/>
    </row>
    <row r="18" spans="1:46" s="1" customFormat="1" ht="15.75" thickBot="1" x14ac:dyDescent="0.3"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</row>
    <row r="19" spans="1:46" s="38" customFormat="1" ht="19.5" customHeight="1" thickBot="1" x14ac:dyDescent="0.3">
      <c r="A19" s="36"/>
      <c r="B19" s="36"/>
      <c r="C19" s="37" t="s">
        <v>30</v>
      </c>
      <c r="D19" s="40">
        <f>+D9</f>
        <v>3806000000</v>
      </c>
      <c r="E19" s="40">
        <f t="shared" ref="E19:M19" si="4">+E9</f>
        <v>3806000000</v>
      </c>
      <c r="F19" s="41">
        <f t="shared" si="4"/>
        <v>0</v>
      </c>
      <c r="G19" s="40">
        <f t="shared" si="4"/>
        <v>813499083</v>
      </c>
      <c r="H19" s="41">
        <f t="shared" si="4"/>
        <v>0.21374121991592224</v>
      </c>
      <c r="I19" s="40">
        <f t="shared" si="4"/>
        <v>2992500917</v>
      </c>
      <c r="J19" s="40">
        <f t="shared" si="4"/>
        <v>147760999</v>
      </c>
      <c r="K19" s="41">
        <f t="shared" si="4"/>
        <v>3.8823173673147658E-2</v>
      </c>
      <c r="L19" s="40">
        <f t="shared" si="4"/>
        <v>147760999</v>
      </c>
      <c r="M19" s="41">
        <f t="shared" si="4"/>
        <v>3.8823173673147658E-2</v>
      </c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</row>
    <row r="20" spans="1:46" s="1" customFormat="1" ht="24.75" customHeight="1" x14ac:dyDescent="0.25">
      <c r="I20" s="42"/>
    </row>
    <row r="21" spans="1:46" s="1" customFormat="1" ht="72" customHeight="1" x14ac:dyDescent="0.25">
      <c r="D21" s="45" t="s">
        <v>34</v>
      </c>
      <c r="E21" s="46"/>
      <c r="F21" s="46"/>
      <c r="G21" s="46"/>
      <c r="H21" s="46"/>
      <c r="I21" s="46"/>
      <c r="J21" s="46"/>
      <c r="K21" s="46"/>
      <c r="L21" s="46"/>
    </row>
    <row r="22" spans="1:46" s="1" customFormat="1" ht="17.25" hidden="1" customHeight="1" x14ac:dyDescent="0.25">
      <c r="D22" s="46"/>
      <c r="E22" s="46"/>
      <c r="F22" s="46"/>
      <c r="G22" s="46"/>
      <c r="H22" s="46"/>
      <c r="I22" s="46"/>
      <c r="J22" s="46"/>
      <c r="K22" s="46"/>
      <c r="L22" s="46"/>
    </row>
    <row r="23" spans="1:46" s="1" customFormat="1" x14ac:dyDescent="0.25"/>
    <row r="24" spans="1:46" s="1" customFormat="1" x14ac:dyDescent="0.25"/>
    <row r="25" spans="1:46" s="1" customFormat="1" x14ac:dyDescent="0.25"/>
    <row r="26" spans="1:46" s="1" customFormat="1" x14ac:dyDescent="0.25"/>
    <row r="27" spans="1:46" s="1" customFormat="1" x14ac:dyDescent="0.25"/>
    <row r="28" spans="1:46" s="1" customFormat="1" x14ac:dyDescent="0.25"/>
    <row r="29" spans="1:46" s="1" customFormat="1" x14ac:dyDescent="0.25"/>
    <row r="30" spans="1:46" s="1" customFormat="1" x14ac:dyDescent="0.25"/>
    <row r="31" spans="1:46" s="1" customFormat="1" x14ac:dyDescent="0.25"/>
    <row r="32" spans="1:46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pans="1:2" s="1" customFormat="1" x14ac:dyDescent="0.25"/>
    <row r="66" spans="1:2" s="1" customFormat="1" x14ac:dyDescent="0.25"/>
    <row r="67" spans="1:2" s="1" customFormat="1" x14ac:dyDescent="0.25"/>
    <row r="68" spans="1:2" s="1" customFormat="1" x14ac:dyDescent="0.25"/>
    <row r="69" spans="1:2" s="1" customFormat="1" x14ac:dyDescent="0.25"/>
    <row r="70" spans="1:2" s="1" customFormat="1" x14ac:dyDescent="0.25"/>
    <row r="71" spans="1:2" s="1" customFormat="1" x14ac:dyDescent="0.25"/>
    <row r="72" spans="1:2" s="1" customFormat="1" x14ac:dyDescent="0.25"/>
    <row r="73" spans="1:2" s="1" customFormat="1" x14ac:dyDescent="0.25"/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1"/>
      <c r="B111" s="1"/>
    </row>
    <row r="112" spans="1:2" x14ac:dyDescent="0.25">
      <c r="A112" s="1"/>
      <c r="B112" s="1"/>
    </row>
    <row r="113" spans="1:2" x14ac:dyDescent="0.25">
      <c r="A113" s="1"/>
      <c r="B113" s="1"/>
    </row>
    <row r="114" spans="1:2" x14ac:dyDescent="0.25">
      <c r="A114" s="1"/>
      <c r="B114" s="1"/>
    </row>
    <row r="115" spans="1:2" x14ac:dyDescent="0.25">
      <c r="A115" s="1"/>
      <c r="B115" s="1"/>
    </row>
    <row r="116" spans="1:2" x14ac:dyDescent="0.25">
      <c r="A116" s="1"/>
      <c r="B116" s="1"/>
    </row>
    <row r="117" spans="1:2" x14ac:dyDescent="0.25">
      <c r="A117" s="1"/>
      <c r="B117" s="1"/>
    </row>
    <row r="118" spans="1:2" x14ac:dyDescent="0.25">
      <c r="A118" s="1"/>
      <c r="B118" s="1"/>
    </row>
    <row r="119" spans="1:2" x14ac:dyDescent="0.25">
      <c r="A119" s="1"/>
      <c r="B119" s="1"/>
    </row>
    <row r="120" spans="1:2" x14ac:dyDescent="0.25">
      <c r="A120" s="1"/>
      <c r="B120" s="1"/>
    </row>
    <row r="121" spans="1:2" x14ac:dyDescent="0.25">
      <c r="A121" s="1"/>
      <c r="B121" s="1"/>
    </row>
    <row r="122" spans="1:2" x14ac:dyDescent="0.25">
      <c r="A122" s="1"/>
      <c r="B122" s="1"/>
    </row>
    <row r="123" spans="1:2" x14ac:dyDescent="0.25">
      <c r="A123" s="1"/>
      <c r="B123" s="1"/>
    </row>
    <row r="124" spans="1:2" x14ac:dyDescent="0.25">
      <c r="A124" s="1"/>
      <c r="B124" s="1"/>
    </row>
    <row r="125" spans="1:2" x14ac:dyDescent="0.25">
      <c r="A125" s="1"/>
      <c r="B125" s="1"/>
    </row>
    <row r="126" spans="1:2" x14ac:dyDescent="0.25">
      <c r="A126" s="1"/>
      <c r="B126" s="1"/>
    </row>
    <row r="127" spans="1:2" x14ac:dyDescent="0.25">
      <c r="A127" s="1"/>
      <c r="B127" s="1"/>
    </row>
    <row r="128" spans="1:2" x14ac:dyDescent="0.25">
      <c r="A128" s="1"/>
      <c r="B128" s="1"/>
    </row>
    <row r="129" spans="1:2" x14ac:dyDescent="0.25">
      <c r="A129" s="1"/>
      <c r="B129" s="1"/>
    </row>
    <row r="130" spans="1:2" x14ac:dyDescent="0.25">
      <c r="A130" s="1"/>
      <c r="B130" s="1"/>
    </row>
    <row r="131" spans="1:2" x14ac:dyDescent="0.25">
      <c r="A131" s="1"/>
      <c r="B131" s="1"/>
    </row>
    <row r="132" spans="1:2" x14ac:dyDescent="0.25">
      <c r="A132" s="1"/>
      <c r="B132" s="1"/>
    </row>
    <row r="133" spans="1:2" x14ac:dyDescent="0.25">
      <c r="A133" s="1"/>
      <c r="B133" s="1"/>
    </row>
    <row r="134" spans="1:2" x14ac:dyDescent="0.25">
      <c r="A134" s="1"/>
      <c r="B134" s="1"/>
    </row>
    <row r="135" spans="1:2" x14ac:dyDescent="0.25">
      <c r="A135" s="1"/>
      <c r="B135" s="1"/>
    </row>
    <row r="136" spans="1:2" x14ac:dyDescent="0.25">
      <c r="A136" s="1"/>
      <c r="B136" s="1"/>
    </row>
    <row r="137" spans="1:2" x14ac:dyDescent="0.25">
      <c r="A137" s="1"/>
      <c r="B137" s="1"/>
    </row>
    <row r="138" spans="1:2" x14ac:dyDescent="0.25">
      <c r="A138" s="1"/>
      <c r="B138" s="1"/>
    </row>
    <row r="139" spans="1:2" x14ac:dyDescent="0.25">
      <c r="A139" s="1"/>
      <c r="B139" s="1"/>
    </row>
    <row r="140" spans="1:2" x14ac:dyDescent="0.25">
      <c r="A140" s="1"/>
      <c r="B140" s="1"/>
    </row>
    <row r="141" spans="1:2" x14ac:dyDescent="0.25">
      <c r="A141" s="1"/>
      <c r="B141" s="1"/>
    </row>
    <row r="142" spans="1:2" x14ac:dyDescent="0.25">
      <c r="A142" s="1"/>
      <c r="B142" s="1"/>
    </row>
    <row r="143" spans="1:2" x14ac:dyDescent="0.25">
      <c r="A143" s="1"/>
      <c r="B143" s="1"/>
    </row>
    <row r="144" spans="1:2" x14ac:dyDescent="0.25">
      <c r="A144" s="1"/>
      <c r="B144" s="1"/>
    </row>
    <row r="145" spans="1:2" x14ac:dyDescent="0.25">
      <c r="A145" s="1"/>
      <c r="B145" s="1"/>
    </row>
    <row r="146" spans="1:2" x14ac:dyDescent="0.25">
      <c r="A146" s="1"/>
      <c r="B146" s="1"/>
    </row>
    <row r="147" spans="1:2" x14ac:dyDescent="0.25">
      <c r="A147" s="1"/>
      <c r="B147" s="1"/>
    </row>
    <row r="148" spans="1:2" x14ac:dyDescent="0.25">
      <c r="A148" s="1"/>
      <c r="B148" s="1"/>
    </row>
    <row r="149" spans="1:2" x14ac:dyDescent="0.25">
      <c r="A149" s="1"/>
      <c r="B149" s="1"/>
    </row>
    <row r="150" spans="1:2" x14ac:dyDescent="0.25">
      <c r="A150" s="1"/>
      <c r="B150" s="1"/>
    </row>
    <row r="151" spans="1:2" x14ac:dyDescent="0.25">
      <c r="A151" s="1"/>
      <c r="B151" s="1"/>
    </row>
    <row r="152" spans="1:2" x14ac:dyDescent="0.25">
      <c r="A152" s="1"/>
      <c r="B152" s="1"/>
    </row>
    <row r="153" spans="1:2" x14ac:dyDescent="0.25">
      <c r="A153" s="1"/>
      <c r="B153" s="1"/>
    </row>
    <row r="154" spans="1:2" x14ac:dyDescent="0.25">
      <c r="A154" s="1"/>
      <c r="B154" s="1"/>
    </row>
    <row r="155" spans="1:2" x14ac:dyDescent="0.25">
      <c r="A155" s="1"/>
      <c r="B155" s="1"/>
    </row>
    <row r="156" spans="1:2" x14ac:dyDescent="0.25">
      <c r="A156" s="1"/>
      <c r="B156" s="1"/>
    </row>
    <row r="157" spans="1:2" x14ac:dyDescent="0.25">
      <c r="A157" s="1"/>
      <c r="B157" s="1"/>
    </row>
    <row r="158" spans="1:2" x14ac:dyDescent="0.25">
      <c r="A158" s="1"/>
      <c r="B158" s="1"/>
    </row>
    <row r="159" spans="1:2" x14ac:dyDescent="0.25">
      <c r="A159" s="1"/>
      <c r="B159" s="1"/>
    </row>
    <row r="160" spans="1:2" x14ac:dyDescent="0.25">
      <c r="A160" s="1"/>
      <c r="B160" s="1"/>
    </row>
    <row r="161" spans="1:2" x14ac:dyDescent="0.25">
      <c r="A161" s="1"/>
      <c r="B161" s="1"/>
    </row>
    <row r="162" spans="1:2" x14ac:dyDescent="0.25">
      <c r="A162" s="1"/>
      <c r="B162" s="1"/>
    </row>
    <row r="163" spans="1:2" x14ac:dyDescent="0.25">
      <c r="A163" s="1"/>
      <c r="B163" s="1"/>
    </row>
    <row r="164" spans="1:2" x14ac:dyDescent="0.25">
      <c r="A164" s="1"/>
      <c r="B164" s="1"/>
    </row>
    <row r="165" spans="1:2" x14ac:dyDescent="0.25">
      <c r="A165" s="1"/>
      <c r="B165" s="1"/>
    </row>
    <row r="166" spans="1:2" x14ac:dyDescent="0.25">
      <c r="A166" s="1"/>
      <c r="B166" s="1"/>
    </row>
    <row r="167" spans="1:2" x14ac:dyDescent="0.25">
      <c r="A167" s="1"/>
      <c r="B167" s="1"/>
    </row>
    <row r="168" spans="1:2" x14ac:dyDescent="0.25">
      <c r="A168" s="1"/>
      <c r="B168" s="1"/>
    </row>
    <row r="169" spans="1:2" x14ac:dyDescent="0.25">
      <c r="A169" s="1"/>
      <c r="B169" s="1"/>
    </row>
    <row r="170" spans="1:2" x14ac:dyDescent="0.25">
      <c r="A170" s="1"/>
      <c r="B170" s="1"/>
    </row>
    <row r="171" spans="1:2" x14ac:dyDescent="0.25">
      <c r="A171" s="1"/>
      <c r="B171" s="1"/>
    </row>
    <row r="172" spans="1:2" x14ac:dyDescent="0.25">
      <c r="A172" s="1"/>
      <c r="B172" s="1"/>
    </row>
    <row r="173" spans="1:2" x14ac:dyDescent="0.25">
      <c r="A173" s="1"/>
      <c r="B173" s="1"/>
    </row>
    <row r="174" spans="1:2" x14ac:dyDescent="0.25">
      <c r="A174" s="1"/>
      <c r="B174" s="1"/>
    </row>
    <row r="175" spans="1:2" x14ac:dyDescent="0.25">
      <c r="A175" s="1"/>
      <c r="B175" s="1"/>
    </row>
    <row r="176" spans="1:2" x14ac:dyDescent="0.25">
      <c r="A176" s="1"/>
      <c r="B176" s="1"/>
    </row>
    <row r="177" spans="1:2" x14ac:dyDescent="0.25">
      <c r="A177" s="1"/>
      <c r="B177" s="1"/>
    </row>
    <row r="178" spans="1:2" x14ac:dyDescent="0.25">
      <c r="A178" s="1"/>
      <c r="B178" s="1"/>
    </row>
    <row r="179" spans="1:2" x14ac:dyDescent="0.25">
      <c r="A179" s="1"/>
      <c r="B179" s="1"/>
    </row>
    <row r="180" spans="1:2" x14ac:dyDescent="0.25">
      <c r="A180" s="1"/>
      <c r="B180" s="1"/>
    </row>
    <row r="181" spans="1:2" x14ac:dyDescent="0.25">
      <c r="A181" s="1"/>
      <c r="B181" s="1"/>
    </row>
    <row r="182" spans="1:2" x14ac:dyDescent="0.25">
      <c r="A182" s="1"/>
      <c r="B182" s="1"/>
    </row>
    <row r="183" spans="1:2" x14ac:dyDescent="0.25">
      <c r="A183" s="1"/>
      <c r="B183" s="1"/>
    </row>
  </sheetData>
  <mergeCells count="3">
    <mergeCell ref="C2:G2"/>
    <mergeCell ref="A6:C6"/>
    <mergeCell ref="D21:L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79FE-C41F-413F-8F48-A49C0A0A85E3}">
  <dimension ref="A1:AT183"/>
  <sheetViews>
    <sheetView tabSelected="1" workbookViewId="0">
      <selection activeCell="G23" sqref="G23"/>
    </sheetView>
  </sheetViews>
  <sheetFormatPr baseColWidth="10" defaultRowHeight="15" x14ac:dyDescent="0.25"/>
  <cols>
    <col min="1" max="1" width="19.28515625" customWidth="1"/>
    <col min="2" max="2" width="10.140625" customWidth="1"/>
    <col min="3" max="3" width="64.42578125" customWidth="1"/>
    <col min="4" max="4" width="21.7109375" customWidth="1"/>
    <col min="5" max="5" width="18.85546875" customWidth="1"/>
    <col min="6" max="6" width="15.85546875" customWidth="1"/>
    <col min="7" max="7" width="19.5703125" customWidth="1"/>
    <col min="8" max="8" width="17.140625" customWidth="1"/>
    <col min="9" max="9" width="22.42578125" customWidth="1"/>
    <col min="10" max="10" width="20.5703125" customWidth="1"/>
    <col min="11" max="11" width="18.85546875" customWidth="1"/>
    <col min="12" max="12" width="20.28515625" customWidth="1"/>
    <col min="13" max="13" width="16.140625" customWidth="1"/>
    <col min="14" max="14" width="19.7109375" style="1" customWidth="1"/>
    <col min="15" max="46" width="11.42578125" style="1"/>
  </cols>
  <sheetData>
    <row r="1" spans="1:46" s="1" customFormat="1" x14ac:dyDescent="0.25"/>
    <row r="2" spans="1:46" s="1" customFormat="1" ht="29.25" customHeight="1" x14ac:dyDescent="0.25">
      <c r="C2" s="43" t="s">
        <v>16</v>
      </c>
      <c r="D2" s="43"/>
      <c r="E2" s="43"/>
      <c r="F2" s="43"/>
      <c r="G2" s="43"/>
    </row>
    <row r="3" spans="1:46" s="1" customFormat="1" ht="20.25" customHeight="1" x14ac:dyDescent="0.25"/>
    <row r="4" spans="1:46" s="1" customFormat="1" ht="26.25" customHeight="1" x14ac:dyDescent="0.25">
      <c r="C4" s="2" t="s">
        <v>17</v>
      </c>
      <c r="D4" s="3" t="s">
        <v>35</v>
      </c>
    </row>
    <row r="5" spans="1:46" s="1" customFormat="1" ht="23.25" customHeight="1" x14ac:dyDescent="0.25"/>
    <row r="6" spans="1:46" ht="27" customHeight="1" x14ac:dyDescent="0.25">
      <c r="A6" s="44" t="s">
        <v>33</v>
      </c>
      <c r="B6" s="44"/>
      <c r="C6" s="44"/>
      <c r="D6" s="1"/>
      <c r="E6" s="1"/>
      <c r="F6" s="1"/>
      <c r="G6" s="1"/>
      <c r="H6" s="1"/>
      <c r="I6" s="1"/>
      <c r="J6" s="1"/>
      <c r="K6" s="1"/>
      <c r="L6" s="1"/>
      <c r="M6" s="1"/>
    </row>
    <row r="7" spans="1:46" x14ac:dyDescent="0.25">
      <c r="D7" s="1"/>
      <c r="E7" s="1"/>
      <c r="F7" s="1"/>
      <c r="G7" s="1"/>
      <c r="H7" s="1"/>
      <c r="I7" s="1"/>
      <c r="J7" s="1"/>
      <c r="K7" s="1"/>
      <c r="L7" s="1"/>
      <c r="M7" s="1"/>
    </row>
    <row r="8" spans="1:46" s="6" customFormat="1" ht="38.25" customHeight="1" x14ac:dyDescent="0.25">
      <c r="A8" s="4" t="s">
        <v>1</v>
      </c>
      <c r="B8" s="4" t="s">
        <v>18</v>
      </c>
      <c r="C8" s="4" t="s">
        <v>2</v>
      </c>
      <c r="D8" s="4" t="s">
        <v>19</v>
      </c>
      <c r="E8" s="4" t="s">
        <v>20</v>
      </c>
      <c r="F8" s="4" t="s">
        <v>21</v>
      </c>
      <c r="G8" s="4" t="s">
        <v>22</v>
      </c>
      <c r="H8" s="4" t="s">
        <v>23</v>
      </c>
      <c r="I8" s="4" t="s">
        <v>31</v>
      </c>
      <c r="J8" s="4" t="s">
        <v>24</v>
      </c>
      <c r="K8" s="4" t="s">
        <v>25</v>
      </c>
      <c r="L8" s="4" t="s">
        <v>26</v>
      </c>
      <c r="M8" s="4" t="s">
        <v>27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33" customHeight="1" x14ac:dyDescent="0.25">
      <c r="A9" s="7"/>
      <c r="B9" s="7"/>
      <c r="C9" s="8" t="s">
        <v>28</v>
      </c>
      <c r="D9" s="9">
        <f>SUM(D10:D15)</f>
        <v>3806000000</v>
      </c>
      <c r="E9" s="9">
        <f>SUM(E10:E15)</f>
        <v>3806000000</v>
      </c>
      <c r="F9" s="10">
        <v>0</v>
      </c>
      <c r="G9" s="9">
        <f>SUM(G10:G15)</f>
        <v>1376820724.4000001</v>
      </c>
      <c r="H9" s="11">
        <f>+G9/E9</f>
        <v>0.3617500589595376</v>
      </c>
      <c r="I9" s="39">
        <f>SUM(I10:I15)</f>
        <v>2429179275.5999999</v>
      </c>
      <c r="J9" s="9">
        <f>SUM(J10:J15)</f>
        <v>804906208.39999998</v>
      </c>
      <c r="K9" s="11">
        <f>+J9/E9</f>
        <v>0.21148350194429846</v>
      </c>
      <c r="L9" s="39">
        <f>SUM(L10:L15)</f>
        <v>804148291.07599998</v>
      </c>
      <c r="M9" s="11">
        <f>+L9/E9</f>
        <v>0.21128436444456122</v>
      </c>
    </row>
    <row r="10" spans="1:46" x14ac:dyDescent="0.25">
      <c r="A10" s="12" t="s">
        <v>3</v>
      </c>
      <c r="B10" s="13" t="s">
        <v>4</v>
      </c>
      <c r="C10" s="14" t="s">
        <v>5</v>
      </c>
      <c r="D10" s="15">
        <v>1410000000</v>
      </c>
      <c r="E10" s="15">
        <v>1410000000</v>
      </c>
      <c r="F10" s="15">
        <v>0</v>
      </c>
      <c r="G10" s="15">
        <v>420782814</v>
      </c>
      <c r="H10" s="11">
        <f>+G10/E10</f>
        <v>0.29842752765957448</v>
      </c>
      <c r="I10" s="15">
        <f>+E10-G10</f>
        <v>989217186</v>
      </c>
      <c r="J10" s="15">
        <v>420782814</v>
      </c>
      <c r="K10" s="16">
        <f t="shared" ref="K10:K15" si="0">J10/E10</f>
        <v>0.29842752765957448</v>
      </c>
      <c r="L10" s="15">
        <v>420782814</v>
      </c>
      <c r="M10" s="16">
        <f t="shared" ref="M10:M15" si="1">L10/E10</f>
        <v>0.29842752765957448</v>
      </c>
    </row>
    <row r="11" spans="1:46" x14ac:dyDescent="0.25">
      <c r="A11" s="12" t="s">
        <v>6</v>
      </c>
      <c r="B11" s="13" t="s">
        <v>4</v>
      </c>
      <c r="C11" s="14" t="s">
        <v>7</v>
      </c>
      <c r="D11" s="15">
        <v>530000000</v>
      </c>
      <c r="E11" s="15">
        <v>530000000</v>
      </c>
      <c r="F11" s="15">
        <v>0</v>
      </c>
      <c r="G11" s="15">
        <v>180092282</v>
      </c>
      <c r="H11" s="11">
        <f t="shared" ref="H11:H15" si="2">+G11/E11</f>
        <v>0.33979675849056606</v>
      </c>
      <c r="I11" s="15">
        <f t="shared" ref="I11:I15" si="3">+E11-G11</f>
        <v>349907718</v>
      </c>
      <c r="J11" s="15">
        <v>144751558</v>
      </c>
      <c r="K11" s="16">
        <f t="shared" si="0"/>
        <v>0.27311614716981131</v>
      </c>
      <c r="L11" s="15">
        <v>144751558</v>
      </c>
      <c r="M11" s="16">
        <f t="shared" si="1"/>
        <v>0.27311614716981131</v>
      </c>
    </row>
    <row r="12" spans="1:46" ht="28.5" x14ac:dyDescent="0.25">
      <c r="A12" s="12" t="s">
        <v>8</v>
      </c>
      <c r="B12" s="13" t="s">
        <v>4</v>
      </c>
      <c r="C12" s="14" t="s">
        <v>9</v>
      </c>
      <c r="D12" s="15">
        <v>78000000</v>
      </c>
      <c r="E12" s="15">
        <v>78000000</v>
      </c>
      <c r="F12" s="15">
        <v>0</v>
      </c>
      <c r="G12" s="15">
        <v>38770382</v>
      </c>
      <c r="H12" s="11">
        <f t="shared" si="2"/>
        <v>0.49705617948717951</v>
      </c>
      <c r="I12" s="15">
        <f t="shared" si="3"/>
        <v>39229618</v>
      </c>
      <c r="J12" s="15">
        <v>38770382</v>
      </c>
      <c r="K12" s="16">
        <f t="shared" si="0"/>
        <v>0.49705617948717951</v>
      </c>
      <c r="L12" s="15">
        <v>38770382</v>
      </c>
      <c r="M12" s="16">
        <f t="shared" si="1"/>
        <v>0.49705617948717951</v>
      </c>
    </row>
    <row r="13" spans="1:46" x14ac:dyDescent="0.25">
      <c r="A13" s="12" t="s">
        <v>10</v>
      </c>
      <c r="B13" s="13" t="s">
        <v>4</v>
      </c>
      <c r="C13" s="14" t="s">
        <v>29</v>
      </c>
      <c r="D13" s="15">
        <v>1725000000</v>
      </c>
      <c r="E13" s="15">
        <v>1725000000</v>
      </c>
      <c r="F13" s="15">
        <v>0</v>
      </c>
      <c r="G13" s="15">
        <v>736416570.39999998</v>
      </c>
      <c r="H13" s="11">
        <f t="shared" si="2"/>
        <v>0.42690815675362315</v>
      </c>
      <c r="I13" s="15">
        <f t="shared" si="3"/>
        <v>988583429.60000002</v>
      </c>
      <c r="J13" s="15">
        <v>199842778.40000001</v>
      </c>
      <c r="K13" s="16">
        <f t="shared" si="0"/>
        <v>0.11585088602898551</v>
      </c>
      <c r="L13" s="15">
        <v>199842778.40000001</v>
      </c>
      <c r="M13" s="16">
        <f t="shared" si="1"/>
        <v>0.11585088602898551</v>
      </c>
    </row>
    <row r="14" spans="1:46" ht="28.5" x14ac:dyDescent="0.25">
      <c r="A14" s="12" t="s">
        <v>11</v>
      </c>
      <c r="B14" s="13" t="s">
        <v>4</v>
      </c>
      <c r="C14" s="14" t="s">
        <v>12</v>
      </c>
      <c r="D14" s="15">
        <v>53000000</v>
      </c>
      <c r="E14" s="15">
        <v>53000000</v>
      </c>
      <c r="F14" s="15">
        <v>0</v>
      </c>
      <c r="G14" s="15">
        <v>758676</v>
      </c>
      <c r="H14" s="11">
        <f t="shared" si="2"/>
        <v>1.4314641509433962E-2</v>
      </c>
      <c r="I14" s="15">
        <f t="shared" si="3"/>
        <v>52241324</v>
      </c>
      <c r="J14" s="15">
        <v>758676</v>
      </c>
      <c r="K14" s="16">
        <f t="shared" si="0"/>
        <v>1.4314641509433962E-2</v>
      </c>
      <c r="L14" s="47">
        <v>758.67600000000004</v>
      </c>
      <c r="M14" s="16">
        <f t="shared" si="1"/>
        <v>1.4314641509433964E-5</v>
      </c>
    </row>
    <row r="15" spans="1:46" ht="15.75" thickBot="1" x14ac:dyDescent="0.3">
      <c r="A15" s="17" t="s">
        <v>13</v>
      </c>
      <c r="B15" s="18" t="s">
        <v>14</v>
      </c>
      <c r="C15" s="19" t="s">
        <v>15</v>
      </c>
      <c r="D15" s="20">
        <v>10000000</v>
      </c>
      <c r="E15" s="20">
        <v>10000000</v>
      </c>
      <c r="F15" s="20">
        <v>0</v>
      </c>
      <c r="G15" s="20">
        <v>0</v>
      </c>
      <c r="H15" s="48">
        <f t="shared" si="2"/>
        <v>0</v>
      </c>
      <c r="I15" s="20">
        <f t="shared" si="3"/>
        <v>10000000</v>
      </c>
      <c r="J15" s="20">
        <v>0</v>
      </c>
      <c r="K15" s="21">
        <f t="shared" si="0"/>
        <v>0</v>
      </c>
      <c r="L15" s="20">
        <v>0</v>
      </c>
      <c r="M15" s="21">
        <f t="shared" si="1"/>
        <v>0</v>
      </c>
    </row>
    <row r="16" spans="1:46" ht="23.25" customHeight="1" x14ac:dyDescent="0.25">
      <c r="A16" s="22" t="s">
        <v>0</v>
      </c>
      <c r="B16" s="23" t="s">
        <v>0</v>
      </c>
      <c r="C16" s="24" t="s">
        <v>0</v>
      </c>
      <c r="D16" s="25"/>
      <c r="E16" s="25"/>
      <c r="F16" s="25"/>
      <c r="G16" s="25"/>
      <c r="H16" s="26"/>
      <c r="I16" s="26"/>
      <c r="J16" s="25"/>
      <c r="K16" s="26"/>
      <c r="L16" s="27"/>
      <c r="M16" s="26"/>
      <c r="N16" s="28"/>
    </row>
    <row r="17" spans="1:46" x14ac:dyDescent="0.25">
      <c r="A17" s="29" t="s">
        <v>0</v>
      </c>
      <c r="B17" s="30" t="s">
        <v>0</v>
      </c>
      <c r="C17" s="31" t="s">
        <v>0</v>
      </c>
      <c r="D17" s="32" t="s">
        <v>0</v>
      </c>
      <c r="E17" s="32" t="s">
        <v>0</v>
      </c>
      <c r="F17" s="32" t="s">
        <v>0</v>
      </c>
      <c r="G17" s="32" t="s">
        <v>0</v>
      </c>
      <c r="H17" s="32"/>
      <c r="I17" s="32"/>
      <c r="J17" s="32" t="s">
        <v>0</v>
      </c>
      <c r="K17" s="33"/>
      <c r="L17" s="32" t="s">
        <v>0</v>
      </c>
      <c r="M17" s="34"/>
    </row>
    <row r="18" spans="1:46" s="1" customFormat="1" ht="15.75" thickBot="1" x14ac:dyDescent="0.3"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</row>
    <row r="19" spans="1:46" s="38" customFormat="1" ht="19.5" customHeight="1" thickBot="1" x14ac:dyDescent="0.3">
      <c r="A19" s="36"/>
      <c r="B19" s="36"/>
      <c r="C19" s="37" t="s">
        <v>30</v>
      </c>
      <c r="D19" s="40">
        <f>+D9</f>
        <v>3806000000</v>
      </c>
      <c r="E19" s="40">
        <f t="shared" ref="E19:K19" si="4">+E9</f>
        <v>3806000000</v>
      </c>
      <c r="F19" s="41">
        <f t="shared" si="4"/>
        <v>0</v>
      </c>
      <c r="G19" s="40">
        <f>+G9</f>
        <v>1376820724.4000001</v>
      </c>
      <c r="H19" s="41">
        <f t="shared" si="4"/>
        <v>0.3617500589595376</v>
      </c>
      <c r="I19" s="40">
        <f t="shared" si="4"/>
        <v>2429179275.5999999</v>
      </c>
      <c r="J19" s="40">
        <f t="shared" si="4"/>
        <v>804906208.39999998</v>
      </c>
      <c r="K19" s="41">
        <f t="shared" si="4"/>
        <v>0.21148350194429846</v>
      </c>
      <c r="L19" s="40">
        <f>+L9</f>
        <v>804148291.07599998</v>
      </c>
      <c r="M19" s="41">
        <f>+M9</f>
        <v>0.21128436444456122</v>
      </c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</row>
    <row r="20" spans="1:46" s="1" customFormat="1" ht="24.75" customHeight="1" x14ac:dyDescent="0.25">
      <c r="I20" s="42"/>
    </row>
    <row r="21" spans="1:46" s="1" customFormat="1" ht="72" customHeight="1" x14ac:dyDescent="0.25">
      <c r="D21" s="45" t="s">
        <v>34</v>
      </c>
      <c r="E21" s="46"/>
      <c r="F21" s="46"/>
      <c r="G21" s="46"/>
      <c r="H21" s="46"/>
      <c r="I21" s="46"/>
      <c r="J21" s="46"/>
      <c r="K21" s="46"/>
      <c r="L21" s="46"/>
    </row>
    <row r="22" spans="1:46" s="1" customFormat="1" ht="17.25" hidden="1" customHeight="1" x14ac:dyDescent="0.25">
      <c r="D22" s="46"/>
      <c r="E22" s="46"/>
      <c r="F22" s="46"/>
      <c r="G22" s="46"/>
      <c r="H22" s="46"/>
      <c r="I22" s="46"/>
      <c r="J22" s="46"/>
      <c r="K22" s="46"/>
      <c r="L22" s="46"/>
    </row>
    <row r="23" spans="1:46" s="1" customFormat="1" x14ac:dyDescent="0.25"/>
    <row r="24" spans="1:46" s="1" customFormat="1" x14ac:dyDescent="0.25"/>
    <row r="25" spans="1:46" s="1" customFormat="1" x14ac:dyDescent="0.25"/>
    <row r="26" spans="1:46" s="1" customFormat="1" x14ac:dyDescent="0.25"/>
    <row r="27" spans="1:46" s="1" customFormat="1" x14ac:dyDescent="0.25"/>
    <row r="28" spans="1:46" s="1" customFormat="1" x14ac:dyDescent="0.25"/>
    <row r="29" spans="1:46" s="1" customFormat="1" x14ac:dyDescent="0.25"/>
    <row r="30" spans="1:46" s="1" customFormat="1" x14ac:dyDescent="0.25"/>
    <row r="31" spans="1:46" s="1" customFormat="1" x14ac:dyDescent="0.25"/>
    <row r="32" spans="1:46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pans="1:2" s="1" customFormat="1" x14ac:dyDescent="0.25"/>
    <row r="66" spans="1:2" s="1" customFormat="1" x14ac:dyDescent="0.25"/>
    <row r="67" spans="1:2" s="1" customFormat="1" x14ac:dyDescent="0.25"/>
    <row r="68" spans="1:2" s="1" customFormat="1" x14ac:dyDescent="0.25"/>
    <row r="69" spans="1:2" s="1" customFormat="1" x14ac:dyDescent="0.25"/>
    <row r="70" spans="1:2" s="1" customFormat="1" x14ac:dyDescent="0.25"/>
    <row r="71" spans="1:2" s="1" customFormat="1" x14ac:dyDescent="0.25"/>
    <row r="72" spans="1:2" s="1" customFormat="1" x14ac:dyDescent="0.25"/>
    <row r="73" spans="1:2" s="1" customFormat="1" x14ac:dyDescent="0.25"/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1"/>
      <c r="B111" s="1"/>
    </row>
    <row r="112" spans="1:2" x14ac:dyDescent="0.25">
      <c r="A112" s="1"/>
      <c r="B112" s="1"/>
    </row>
    <row r="113" spans="1:2" x14ac:dyDescent="0.25">
      <c r="A113" s="1"/>
      <c r="B113" s="1"/>
    </row>
    <row r="114" spans="1:2" x14ac:dyDescent="0.25">
      <c r="A114" s="1"/>
      <c r="B114" s="1"/>
    </row>
    <row r="115" spans="1:2" x14ac:dyDescent="0.25">
      <c r="A115" s="1"/>
      <c r="B115" s="1"/>
    </row>
    <row r="116" spans="1:2" x14ac:dyDescent="0.25">
      <c r="A116" s="1"/>
      <c r="B116" s="1"/>
    </row>
    <row r="117" spans="1:2" x14ac:dyDescent="0.25">
      <c r="A117" s="1"/>
      <c r="B117" s="1"/>
    </row>
    <row r="118" spans="1:2" x14ac:dyDescent="0.25">
      <c r="A118" s="1"/>
      <c r="B118" s="1"/>
    </row>
    <row r="119" spans="1:2" x14ac:dyDescent="0.25">
      <c r="A119" s="1"/>
      <c r="B119" s="1"/>
    </row>
    <row r="120" spans="1:2" x14ac:dyDescent="0.25">
      <c r="A120" s="1"/>
      <c r="B120" s="1"/>
    </row>
    <row r="121" spans="1:2" x14ac:dyDescent="0.25">
      <c r="A121" s="1"/>
      <c r="B121" s="1"/>
    </row>
    <row r="122" spans="1:2" x14ac:dyDescent="0.25">
      <c r="A122" s="1"/>
      <c r="B122" s="1"/>
    </row>
    <row r="123" spans="1:2" x14ac:dyDescent="0.25">
      <c r="A123" s="1"/>
      <c r="B123" s="1"/>
    </row>
    <row r="124" spans="1:2" x14ac:dyDescent="0.25">
      <c r="A124" s="1"/>
      <c r="B124" s="1"/>
    </row>
    <row r="125" spans="1:2" x14ac:dyDescent="0.25">
      <c r="A125" s="1"/>
      <c r="B125" s="1"/>
    </row>
    <row r="126" spans="1:2" x14ac:dyDescent="0.25">
      <c r="A126" s="1"/>
      <c r="B126" s="1"/>
    </row>
    <row r="127" spans="1:2" x14ac:dyDescent="0.25">
      <c r="A127" s="1"/>
      <c r="B127" s="1"/>
    </row>
    <row r="128" spans="1:2" x14ac:dyDescent="0.25">
      <c r="A128" s="1"/>
      <c r="B128" s="1"/>
    </row>
    <row r="129" spans="1:2" x14ac:dyDescent="0.25">
      <c r="A129" s="1"/>
      <c r="B129" s="1"/>
    </row>
    <row r="130" spans="1:2" x14ac:dyDescent="0.25">
      <c r="A130" s="1"/>
      <c r="B130" s="1"/>
    </row>
    <row r="131" spans="1:2" x14ac:dyDescent="0.25">
      <c r="A131" s="1"/>
      <c r="B131" s="1"/>
    </row>
    <row r="132" spans="1:2" x14ac:dyDescent="0.25">
      <c r="A132" s="1"/>
      <c r="B132" s="1"/>
    </row>
    <row r="133" spans="1:2" x14ac:dyDescent="0.25">
      <c r="A133" s="1"/>
      <c r="B133" s="1"/>
    </row>
    <row r="134" spans="1:2" x14ac:dyDescent="0.25">
      <c r="A134" s="1"/>
      <c r="B134" s="1"/>
    </row>
    <row r="135" spans="1:2" x14ac:dyDescent="0.25">
      <c r="A135" s="1"/>
      <c r="B135" s="1"/>
    </row>
    <row r="136" spans="1:2" x14ac:dyDescent="0.25">
      <c r="A136" s="1"/>
      <c r="B136" s="1"/>
    </row>
    <row r="137" spans="1:2" x14ac:dyDescent="0.25">
      <c r="A137" s="1"/>
      <c r="B137" s="1"/>
    </row>
    <row r="138" spans="1:2" x14ac:dyDescent="0.25">
      <c r="A138" s="1"/>
      <c r="B138" s="1"/>
    </row>
    <row r="139" spans="1:2" x14ac:dyDescent="0.25">
      <c r="A139" s="1"/>
      <c r="B139" s="1"/>
    </row>
    <row r="140" spans="1:2" x14ac:dyDescent="0.25">
      <c r="A140" s="1"/>
      <c r="B140" s="1"/>
    </row>
    <row r="141" spans="1:2" x14ac:dyDescent="0.25">
      <c r="A141" s="1"/>
      <c r="B141" s="1"/>
    </row>
    <row r="142" spans="1:2" x14ac:dyDescent="0.25">
      <c r="A142" s="1"/>
      <c r="B142" s="1"/>
    </row>
    <row r="143" spans="1:2" x14ac:dyDescent="0.25">
      <c r="A143" s="1"/>
      <c r="B143" s="1"/>
    </row>
    <row r="144" spans="1:2" x14ac:dyDescent="0.25">
      <c r="A144" s="1"/>
      <c r="B144" s="1"/>
    </row>
    <row r="145" spans="1:2" x14ac:dyDescent="0.25">
      <c r="A145" s="1"/>
      <c r="B145" s="1"/>
    </row>
    <row r="146" spans="1:2" x14ac:dyDescent="0.25">
      <c r="A146" s="1"/>
      <c r="B146" s="1"/>
    </row>
    <row r="147" spans="1:2" x14ac:dyDescent="0.25">
      <c r="A147" s="1"/>
      <c r="B147" s="1"/>
    </row>
    <row r="148" spans="1:2" x14ac:dyDescent="0.25">
      <c r="A148" s="1"/>
      <c r="B148" s="1"/>
    </row>
    <row r="149" spans="1:2" x14ac:dyDescent="0.25">
      <c r="A149" s="1"/>
      <c r="B149" s="1"/>
    </row>
    <row r="150" spans="1:2" x14ac:dyDescent="0.25">
      <c r="A150" s="1"/>
      <c r="B150" s="1"/>
    </row>
    <row r="151" spans="1:2" x14ac:dyDescent="0.25">
      <c r="A151" s="1"/>
      <c r="B151" s="1"/>
    </row>
    <row r="152" spans="1:2" x14ac:dyDescent="0.25">
      <c r="A152" s="1"/>
      <c r="B152" s="1"/>
    </row>
    <row r="153" spans="1:2" x14ac:dyDescent="0.25">
      <c r="A153" s="1"/>
      <c r="B153" s="1"/>
    </row>
    <row r="154" spans="1:2" x14ac:dyDescent="0.25">
      <c r="A154" s="1"/>
      <c r="B154" s="1"/>
    </row>
    <row r="155" spans="1:2" x14ac:dyDescent="0.25">
      <c r="A155" s="1"/>
      <c r="B155" s="1"/>
    </row>
    <row r="156" spans="1:2" x14ac:dyDescent="0.25">
      <c r="A156" s="1"/>
      <c r="B156" s="1"/>
    </row>
    <row r="157" spans="1:2" x14ac:dyDescent="0.25">
      <c r="A157" s="1"/>
      <c r="B157" s="1"/>
    </row>
    <row r="158" spans="1:2" x14ac:dyDescent="0.25">
      <c r="A158" s="1"/>
      <c r="B158" s="1"/>
    </row>
    <row r="159" spans="1:2" x14ac:dyDescent="0.25">
      <c r="A159" s="1"/>
      <c r="B159" s="1"/>
    </row>
    <row r="160" spans="1:2" x14ac:dyDescent="0.25">
      <c r="A160" s="1"/>
      <c r="B160" s="1"/>
    </row>
    <row r="161" spans="1:2" x14ac:dyDescent="0.25">
      <c r="A161" s="1"/>
      <c r="B161" s="1"/>
    </row>
    <row r="162" spans="1:2" x14ac:dyDescent="0.25">
      <c r="A162" s="1"/>
      <c r="B162" s="1"/>
    </row>
    <row r="163" spans="1:2" x14ac:dyDescent="0.25">
      <c r="A163" s="1"/>
      <c r="B163" s="1"/>
    </row>
    <row r="164" spans="1:2" x14ac:dyDescent="0.25">
      <c r="A164" s="1"/>
      <c r="B164" s="1"/>
    </row>
    <row r="165" spans="1:2" x14ac:dyDescent="0.25">
      <c r="A165" s="1"/>
      <c r="B165" s="1"/>
    </row>
    <row r="166" spans="1:2" x14ac:dyDescent="0.25">
      <c r="A166" s="1"/>
      <c r="B166" s="1"/>
    </row>
    <row r="167" spans="1:2" x14ac:dyDescent="0.25">
      <c r="A167" s="1"/>
      <c r="B167" s="1"/>
    </row>
    <row r="168" spans="1:2" x14ac:dyDescent="0.25">
      <c r="A168" s="1"/>
      <c r="B168" s="1"/>
    </row>
    <row r="169" spans="1:2" x14ac:dyDescent="0.25">
      <c r="A169" s="1"/>
      <c r="B169" s="1"/>
    </row>
    <row r="170" spans="1:2" x14ac:dyDescent="0.25">
      <c r="A170" s="1"/>
      <c r="B170" s="1"/>
    </row>
    <row r="171" spans="1:2" x14ac:dyDescent="0.25">
      <c r="A171" s="1"/>
      <c r="B171" s="1"/>
    </row>
    <row r="172" spans="1:2" x14ac:dyDescent="0.25">
      <c r="A172" s="1"/>
      <c r="B172" s="1"/>
    </row>
    <row r="173" spans="1:2" x14ac:dyDescent="0.25">
      <c r="A173" s="1"/>
      <c r="B173" s="1"/>
    </row>
    <row r="174" spans="1:2" x14ac:dyDescent="0.25">
      <c r="A174" s="1"/>
      <c r="B174" s="1"/>
    </row>
    <row r="175" spans="1:2" x14ac:dyDescent="0.25">
      <c r="A175" s="1"/>
      <c r="B175" s="1"/>
    </row>
    <row r="176" spans="1:2" x14ac:dyDescent="0.25">
      <c r="A176" s="1"/>
      <c r="B176" s="1"/>
    </row>
    <row r="177" spans="1:2" x14ac:dyDescent="0.25">
      <c r="A177" s="1"/>
      <c r="B177" s="1"/>
    </row>
    <row r="178" spans="1:2" x14ac:dyDescent="0.25">
      <c r="A178" s="1"/>
      <c r="B178" s="1"/>
    </row>
    <row r="179" spans="1:2" x14ac:dyDescent="0.25">
      <c r="A179" s="1"/>
      <c r="B179" s="1"/>
    </row>
    <row r="180" spans="1:2" x14ac:dyDescent="0.25">
      <c r="A180" s="1"/>
      <c r="B180" s="1"/>
    </row>
    <row r="181" spans="1:2" x14ac:dyDescent="0.25">
      <c r="A181" s="1"/>
      <c r="B181" s="1"/>
    </row>
    <row r="182" spans="1:2" x14ac:dyDescent="0.25">
      <c r="A182" s="1"/>
      <c r="B182" s="1"/>
    </row>
    <row r="183" spans="1:2" x14ac:dyDescent="0.25">
      <c r="A183" s="1"/>
      <c r="B183" s="1"/>
    </row>
  </sheetData>
  <mergeCells count="3">
    <mergeCell ref="C2:G2"/>
    <mergeCell ref="A6:C6"/>
    <mergeCell ref="D21:L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ENERO 2024</vt:lpstr>
      <vt:lpstr>EJECUCION ABRIL 2024 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Fernanda Cardenas Azuaje</dc:creator>
  <cp:lastModifiedBy>Lina Fernanda Cardenas Azuaje</cp:lastModifiedBy>
  <dcterms:created xsi:type="dcterms:W3CDTF">2024-02-06T19:49:34Z</dcterms:created>
  <dcterms:modified xsi:type="dcterms:W3CDTF">2024-05-02T21:18:32Z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