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VIGENCIA 2022/PPTO 2022/CUMPLIMIENTOS 2022/WEB 2022/"/>
    </mc:Choice>
  </mc:AlternateContent>
  <xr:revisionPtr revIDLastSave="17" documentId="13_ncr:1_{CBF4B8CA-A544-42CA-8688-912CBD005915}" xr6:coauthVersionLast="47" xr6:coauthVersionMax="47" xr10:uidLastSave="{179609B9-982B-4C65-9898-C2AC99162781}"/>
  <bookViews>
    <workbookView xWindow="-120" yWindow="-120" windowWidth="20730" windowHeight="11160" xr2:uid="{00000000-000D-0000-FFFF-FFFF00000000}"/>
  </bookViews>
  <sheets>
    <sheet name="EJECUCION DIC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6" i="1"/>
  <c r="G16" i="1"/>
  <c r="G7" i="1"/>
  <c r="H11" i="1" l="1"/>
  <c r="H10" i="1"/>
  <c r="H9" i="1"/>
  <c r="H8" i="1"/>
  <c r="I14" i="1" l="1"/>
  <c r="I13" i="1"/>
  <c r="I9" i="1"/>
  <c r="I10" i="1"/>
  <c r="I11" i="1"/>
  <c r="I12" i="1"/>
  <c r="I8" i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E7" i="1" l="1"/>
  <c r="L16" i="1"/>
  <c r="J16" i="1"/>
  <c r="F16" i="1"/>
  <c r="E16" i="1"/>
  <c r="D16" i="1"/>
  <c r="F7" i="1"/>
  <c r="K16" i="1" l="1"/>
  <c r="M16" i="1"/>
  <c r="H7" i="1"/>
  <c r="H16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<sst xmlns="http://schemas.openxmlformats.org/spreadsheetml/2006/main" count="48" uniqueCount="36">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</sst>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sqref="A1:M1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4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s="2" customFormat="1" ht="15" customHeight="1" x14ac:dyDescent="0.3">
      <c r="A2" s="51"/>
      <c r="B2" s="51"/>
      <c r="C2" s="4" t="s">
        <v>10</v>
      </c>
      <c r="D2" s="52" t="s">
        <v>35</v>
      </c>
      <c r="E2" s="52"/>
      <c r="F2" s="52"/>
      <c r="G2" s="53"/>
      <c r="H2" s="53"/>
      <c r="I2" s="53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9" t="s">
        <v>27</v>
      </c>
      <c r="B4" s="50"/>
      <c r="C4" s="50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8" t="s">
        <v>1</v>
      </c>
      <c r="B6" s="38" t="s">
        <v>11</v>
      </c>
      <c r="C6" s="39" t="s">
        <v>12</v>
      </c>
      <c r="D6" s="39" t="s">
        <v>33</v>
      </c>
      <c r="E6" s="38" t="s">
        <v>32</v>
      </c>
      <c r="F6" s="38" t="s">
        <v>34</v>
      </c>
      <c r="G6" s="40" t="s">
        <v>13</v>
      </c>
      <c r="H6" s="40" t="s">
        <v>14</v>
      </c>
      <c r="I6" s="38" t="s">
        <v>15</v>
      </c>
      <c r="J6" s="40" t="s">
        <v>16</v>
      </c>
      <c r="K6" s="40" t="s">
        <v>17</v>
      </c>
      <c r="L6" s="40" t="s">
        <v>18</v>
      </c>
      <c r="M6" s="40" t="s">
        <v>19</v>
      </c>
    </row>
    <row r="7" spans="1:15" s="7" customFormat="1" ht="16.5" customHeight="1" thickBot="1" x14ac:dyDescent="0.3">
      <c r="A7" s="34"/>
      <c r="B7" s="35"/>
      <c r="C7" s="36" t="s">
        <v>20</v>
      </c>
      <c r="D7" s="26">
        <f>SUM(D8:D13)</f>
        <v>3255000000</v>
      </c>
      <c r="E7" s="26">
        <f>SUM(E8:E13)</f>
        <v>3361000000</v>
      </c>
      <c r="F7" s="6">
        <f>SUM(F8:F12)</f>
        <v>0</v>
      </c>
      <c r="G7" s="6">
        <f>SUM(G8:G13)</f>
        <v>3132662505.6700001</v>
      </c>
      <c r="H7" s="32">
        <f t="shared" ref="H7:H12" si="0">+G7/E7</f>
        <v>0.93206263185659033</v>
      </c>
      <c r="I7" s="6">
        <f>+E7-G7</f>
        <v>228337494.32999992</v>
      </c>
      <c r="J7" s="6">
        <f>SUM(J8:J13)</f>
        <v>3132662505.6700001</v>
      </c>
      <c r="K7" s="32">
        <f>+J7/E7</f>
        <v>0.93206263185659033</v>
      </c>
      <c r="L7" s="6">
        <f>SUM(L8:L13)</f>
        <v>3132662505.6700001</v>
      </c>
      <c r="M7" s="32">
        <f>+L7/E7</f>
        <v>0.93206263185659033</v>
      </c>
      <c r="N7" s="33"/>
    </row>
    <row r="8" spans="1:15" ht="15.75" thickBot="1" x14ac:dyDescent="0.3">
      <c r="A8" s="37" t="s">
        <v>2</v>
      </c>
      <c r="B8" s="28" t="s">
        <v>3</v>
      </c>
      <c r="C8" s="46" t="s">
        <v>4</v>
      </c>
      <c r="D8" s="45">
        <v>1176000000</v>
      </c>
      <c r="E8" s="45">
        <v>1175538924</v>
      </c>
      <c r="F8" s="6">
        <v>0</v>
      </c>
      <c r="G8" s="47">
        <v>1158940688</v>
      </c>
      <c r="H8" s="48">
        <f>+G8/E8</f>
        <v>0.98588031781753238</v>
      </c>
      <c r="I8" s="47">
        <f>+E8-G8</f>
        <v>16598236</v>
      </c>
      <c r="J8" s="47">
        <v>1158940688</v>
      </c>
      <c r="K8" s="48">
        <f t="shared" ref="K8:K14" si="1">+J8/E8</f>
        <v>0.98588031781753238</v>
      </c>
      <c r="L8" s="47">
        <v>1158940688</v>
      </c>
      <c r="M8" s="48">
        <f>+L8/E8</f>
        <v>0.98588031781753238</v>
      </c>
    </row>
    <row r="9" spans="1:15" ht="15.75" thickBot="1" x14ac:dyDescent="0.3">
      <c r="A9" s="37" t="s">
        <v>5</v>
      </c>
      <c r="B9" s="28" t="s">
        <v>3</v>
      </c>
      <c r="C9" s="46" t="s">
        <v>6</v>
      </c>
      <c r="D9" s="45">
        <v>461000000</v>
      </c>
      <c r="E9" s="45">
        <v>444000000</v>
      </c>
      <c r="F9" s="6">
        <v>0</v>
      </c>
      <c r="G9" s="47">
        <v>437440443</v>
      </c>
      <c r="H9" s="48">
        <f>+G9/E9</f>
        <v>0.98522622297297302</v>
      </c>
      <c r="I9" s="47">
        <f t="shared" ref="I9:I12" si="2">+E9-G9</f>
        <v>6559557</v>
      </c>
      <c r="J9" s="47">
        <v>437440443</v>
      </c>
      <c r="K9" s="48">
        <f t="shared" si="1"/>
        <v>0.98522622297297302</v>
      </c>
      <c r="L9" s="47">
        <v>437440443</v>
      </c>
      <c r="M9" s="48">
        <f t="shared" ref="M9:M14" si="3">+L9/E9</f>
        <v>0.98522622297297302</v>
      </c>
    </row>
    <row r="10" spans="1:15" ht="15.75" thickBot="1" x14ac:dyDescent="0.3">
      <c r="A10" s="37" t="s">
        <v>7</v>
      </c>
      <c r="B10" s="28" t="s">
        <v>3</v>
      </c>
      <c r="C10" s="46" t="s">
        <v>8</v>
      </c>
      <c r="D10" s="45">
        <v>63000000</v>
      </c>
      <c r="E10" s="45">
        <v>186461076</v>
      </c>
      <c r="F10" s="6">
        <v>0</v>
      </c>
      <c r="G10" s="47">
        <v>174711823</v>
      </c>
      <c r="H10" s="48">
        <f>+G10/E10</f>
        <v>0.93698817333865436</v>
      </c>
      <c r="I10" s="47">
        <f t="shared" si="2"/>
        <v>11749253</v>
      </c>
      <c r="J10" s="47">
        <v>174711823</v>
      </c>
      <c r="K10" s="48">
        <f t="shared" si="1"/>
        <v>0.93698817333865436</v>
      </c>
      <c r="L10" s="47">
        <v>174711823</v>
      </c>
      <c r="M10" s="48">
        <f t="shared" si="3"/>
        <v>0.93698817333865436</v>
      </c>
    </row>
    <row r="11" spans="1:15" ht="15.75" thickBot="1" x14ac:dyDescent="0.3">
      <c r="A11" s="27" t="s">
        <v>28</v>
      </c>
      <c r="B11" s="28" t="s">
        <v>3</v>
      </c>
      <c r="C11" s="46" t="s">
        <v>9</v>
      </c>
      <c r="D11" s="45">
        <v>1495000000</v>
      </c>
      <c r="E11" s="45">
        <v>1495000000</v>
      </c>
      <c r="F11" s="6">
        <v>0</v>
      </c>
      <c r="G11" s="47">
        <v>1342464740.6700001</v>
      </c>
      <c r="H11" s="48">
        <f>+G11/E11</f>
        <v>0.89796972620066895</v>
      </c>
      <c r="I11" s="47">
        <f t="shared" si="2"/>
        <v>152535259.32999992</v>
      </c>
      <c r="J11" s="47">
        <v>1342464740.6700001</v>
      </c>
      <c r="K11" s="48">
        <f t="shared" si="1"/>
        <v>0.89796972620066895</v>
      </c>
      <c r="L11" s="47">
        <v>1342464740.6700001</v>
      </c>
      <c r="M11" s="48">
        <f t="shared" si="3"/>
        <v>0.89796972620066895</v>
      </c>
    </row>
    <row r="12" spans="1:15" ht="30.75" thickBot="1" x14ac:dyDescent="0.3">
      <c r="A12" s="37" t="s">
        <v>23</v>
      </c>
      <c r="B12" s="28" t="s">
        <v>3</v>
      </c>
      <c r="C12" s="46" t="s">
        <v>22</v>
      </c>
      <c r="D12" s="45">
        <v>50000000</v>
      </c>
      <c r="E12" s="45">
        <v>50000000</v>
      </c>
      <c r="F12" s="6">
        <v>0</v>
      </c>
      <c r="G12" s="47">
        <v>11410931</v>
      </c>
      <c r="H12" s="48">
        <f t="shared" si="0"/>
        <v>0.22821862000000001</v>
      </c>
      <c r="I12" s="47">
        <f t="shared" si="2"/>
        <v>38589069</v>
      </c>
      <c r="J12" s="47">
        <v>11410931</v>
      </c>
      <c r="K12" s="48">
        <f t="shared" si="1"/>
        <v>0.22821862000000001</v>
      </c>
      <c r="L12" s="47">
        <v>11410931</v>
      </c>
      <c r="M12" s="48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6" t="s">
        <v>24</v>
      </c>
      <c r="D13" s="45">
        <v>10000000</v>
      </c>
      <c r="E13" s="45">
        <v>10000000</v>
      </c>
      <c r="F13" s="31">
        <v>0</v>
      </c>
      <c r="G13" s="47">
        <v>7693880</v>
      </c>
      <c r="H13" s="48">
        <f t="shared" ref="H13:H14" si="4">+G13/E13</f>
        <v>0.76938799999999996</v>
      </c>
      <c r="I13" s="47">
        <f>+E13-G13</f>
        <v>2306120</v>
      </c>
      <c r="J13" s="47">
        <v>7693880</v>
      </c>
      <c r="K13" s="48">
        <f t="shared" si="1"/>
        <v>0.76938799999999996</v>
      </c>
      <c r="L13" s="47">
        <v>7693880</v>
      </c>
      <c r="M13" s="48">
        <f t="shared" si="3"/>
        <v>0.76938799999999996</v>
      </c>
    </row>
    <row r="14" spans="1:15" ht="30" x14ac:dyDescent="0.25">
      <c r="A14" s="37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400000000</v>
      </c>
      <c r="H14" s="32">
        <f t="shared" si="4"/>
        <v>1</v>
      </c>
      <c r="I14" s="6">
        <f>+E14-G14</f>
        <v>0</v>
      </c>
      <c r="J14" s="6">
        <v>400000000</v>
      </c>
      <c r="K14" s="32">
        <f t="shared" si="1"/>
        <v>1</v>
      </c>
      <c r="L14" s="6">
        <v>400000000</v>
      </c>
      <c r="M14" s="32">
        <f t="shared" si="3"/>
        <v>1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1" t="s">
        <v>21</v>
      </c>
      <c r="D16" s="42">
        <f>SUM(D8:D14)</f>
        <v>3655000000</v>
      </c>
      <c r="E16" s="42">
        <f>SUM(E8:E14)</f>
        <v>3761000000</v>
      </c>
      <c r="F16" s="42">
        <f>SUM(F8:F14)</f>
        <v>0</v>
      </c>
      <c r="G16" s="42">
        <f>SUM(G8:G14)</f>
        <v>3532662505.6700001</v>
      </c>
      <c r="H16" s="43">
        <f>+G16/E16</f>
        <v>0.93928808978197287</v>
      </c>
      <c r="I16" s="42">
        <f>+E16-G16</f>
        <v>228337494.32999992</v>
      </c>
      <c r="J16" s="42">
        <f>SUM(J8:J14)</f>
        <v>3532662505.6700001</v>
      </c>
      <c r="K16" s="43">
        <f>+J16/E16</f>
        <v>0.93928808978197287</v>
      </c>
      <c r="L16" s="42">
        <f>SUM(L8:L14)</f>
        <v>3532662505.6700001</v>
      </c>
      <c r="M16" s="44">
        <f>+L16/E16</f>
        <v>0.93928808978197287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T6d/L6BBRwexl25Cpw/aoZzBr+My6eR3fcNEgnOcEh3ZMyAmzhN8lblRtxDizmavmXxk+fpF1rUvGtUa6IWGLw==" saltValue="jhyewAz4yWhzvw/eL+rNPA==" spinCount="100000" sheet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2023-01-24T14:38:53Z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