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DOCUMENTOS\VIGENCIA ACTUAL\PRESUPUESTO 2022\CUMPLIMIENTOS 2022\WEB 2022\"/>
    </mc:Choice>
  </mc:AlternateContent>
  <bookViews>
    <workbookView xWindow="-120" yWindow="-120" windowWidth="20730" windowHeight="11160"/>
  </bookViews>
  <sheets>
    <sheet name="EJECUCION FEBRER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12" i="1"/>
  <c r="L16" i="1"/>
  <c r="J16" i="1"/>
  <c r="G16" i="1"/>
  <c r="H16" i="1" s="1"/>
  <c r="F16" i="1"/>
  <c r="E16" i="1"/>
  <c r="D16" i="1"/>
  <c r="F7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I16" i="1" l="1"/>
  <c r="L7" i="1"/>
  <c r="I14" i="1"/>
  <c r="J7" i="1"/>
  <c r="E7" i="1"/>
  <c r="D7" i="1"/>
  <c r="I8" i="1"/>
  <c r="I9" i="1"/>
  <c r="I10" i="1"/>
  <c r="I11" i="1"/>
  <c r="I13" i="1"/>
  <c r="H7" i="1" l="1"/>
  <c r="K16" i="1"/>
  <c r="M16" i="1"/>
  <c r="K7" i="1"/>
  <c r="M7" i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<sst xmlns="http://schemas.openxmlformats.org/spreadsheetml/2006/main" count="48" uniqueCount="36">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</sst>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/>
    <cellStyle name="Porcentaje" xfId="4" builtinId="5"/>
    <cellStyle name="Porcentual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G8" sqref="G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1301016628</v>
      </c>
      <c r="H7" s="32">
        <f>+G7/D7</f>
        <v>0.39969788878648232</v>
      </c>
      <c r="I7" s="6">
        <f>+D7-G7</f>
        <v>1953983372</v>
      </c>
      <c r="J7" s="6">
        <f>SUM(J8:J13)</f>
        <v>317145930</v>
      </c>
      <c r="K7" s="32">
        <f>+J7/D7</f>
        <v>9.7433465437788025E-2</v>
      </c>
      <c r="L7" s="6">
        <f>SUM(L8:L13)</f>
        <v>317145930</v>
      </c>
      <c r="M7" s="32">
        <f>+L7/D7</f>
        <v>9.7433465437788025E-2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1176000000</v>
      </c>
      <c r="F8" s="6">
        <v>0</v>
      </c>
      <c r="G8" s="48">
        <v>142739232</v>
      </c>
      <c r="H8" s="49">
        <f t="shared" ref="H8:H14" si="0">+G8/D8</f>
        <v>0.12137689795918367</v>
      </c>
      <c r="I8" s="48">
        <f t="shared" ref="I8:I14" si="1">+D8-G8</f>
        <v>1033260768</v>
      </c>
      <c r="J8" s="48">
        <v>142739232</v>
      </c>
      <c r="K8" s="49">
        <f t="shared" ref="K8:K14" si="2">+J8/D8</f>
        <v>0.12137689795918367</v>
      </c>
      <c r="L8" s="48">
        <v>142739232</v>
      </c>
      <c r="M8" s="49">
        <f t="shared" ref="M8:M14" si="3">+L8/D8</f>
        <v>0.12137689795918367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60186528</v>
      </c>
      <c r="H9" s="49">
        <f t="shared" si="0"/>
        <v>0.13055645986984815</v>
      </c>
      <c r="I9" s="48">
        <f t="shared" si="1"/>
        <v>400813472</v>
      </c>
      <c r="J9" s="48">
        <v>60186528</v>
      </c>
      <c r="K9" s="49">
        <f t="shared" si="2"/>
        <v>0.13055645986984815</v>
      </c>
      <c r="L9" s="48">
        <v>60186528</v>
      </c>
      <c r="M9" s="49">
        <f t="shared" si="3"/>
        <v>0.13055645986984815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63000000</v>
      </c>
      <c r="F10" s="6">
        <v>0</v>
      </c>
      <c r="G10" s="48">
        <v>19752983</v>
      </c>
      <c r="H10" s="49">
        <f t="shared" si="0"/>
        <v>0.31353941269841268</v>
      </c>
      <c r="I10" s="48">
        <f t="shared" si="1"/>
        <v>43247017</v>
      </c>
      <c r="J10" s="48">
        <v>19752983</v>
      </c>
      <c r="K10" s="49">
        <f t="shared" si="2"/>
        <v>0.31353941269841268</v>
      </c>
      <c r="L10" s="48">
        <v>19752983</v>
      </c>
      <c r="M10" s="49">
        <f t="shared" si="3"/>
        <v>0.31353941269841268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1068313080</v>
      </c>
      <c r="H11" s="49">
        <f t="shared" si="0"/>
        <v>0.71459068896321065</v>
      </c>
      <c r="I11" s="48">
        <f t="shared" si="1"/>
        <v>426686920</v>
      </c>
      <c r="J11" s="48">
        <v>84442382</v>
      </c>
      <c r="K11" s="49">
        <f t="shared" si="2"/>
        <v>5.6483198662207357E-2</v>
      </c>
      <c r="L11" s="48">
        <v>84442382</v>
      </c>
      <c r="M11" s="49">
        <f t="shared" si="3"/>
        <v>5.6483198662207357E-2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10024805</v>
      </c>
      <c r="H12" s="49">
        <f t="shared" si="0"/>
        <v>0.20049610000000001</v>
      </c>
      <c r="I12" s="48">
        <f t="shared" si="1"/>
        <v>39975195</v>
      </c>
      <c r="J12" s="48">
        <v>10024805</v>
      </c>
      <c r="K12" s="49">
        <f t="shared" si="2"/>
        <v>0.20049610000000001</v>
      </c>
      <c r="L12" s="48">
        <v>10024805</v>
      </c>
      <c r="M12" s="49">
        <f t="shared" si="3"/>
        <v>0.20049610000000001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si="0"/>
        <v>0</v>
      </c>
      <c r="I13" s="48">
        <f t="shared" si="1"/>
        <v>10000000</v>
      </c>
      <c r="J13" s="48">
        <v>0</v>
      </c>
      <c r="K13" s="49">
        <f t="shared" si="2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/>
      <c r="G14" s="6">
        <v>0</v>
      </c>
      <c r="H14" s="32">
        <f t="shared" si="0"/>
        <v>0</v>
      </c>
      <c r="I14" s="6">
        <f t="shared" si="1"/>
        <v>400000000</v>
      </c>
      <c r="J14" s="6">
        <v>0</v>
      </c>
      <c r="K14" s="32">
        <f t="shared" si="2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1301016628</v>
      </c>
      <c r="H16" s="44">
        <f>+G16/D16</f>
        <v>0.35595530177838575</v>
      </c>
      <c r="I16" s="43">
        <f>+D16-G16</f>
        <v>2353983372</v>
      </c>
      <c r="J16" s="43">
        <f>SUM(J8:J14)</f>
        <v>317145930</v>
      </c>
      <c r="K16" s="44">
        <f>+J16/D16</f>
        <v>8.6770432284541718E-2</v>
      </c>
      <c r="L16" s="43">
        <f>SUM(L8:L14)</f>
        <v>317145930</v>
      </c>
      <c r="M16" s="45">
        <f>+L16/D16</f>
        <v>8.6770432284541718E-2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zDdZ9RECaa9cK7dqN1XdtKzpFMX7a/niv/hoChC3WF33SvZB5EOVKwnNg2UECm0M+3CK85dwsqzskJLBsiLY2A==" saltValue="OHjWTWE4W6GVTxubku3ozg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MASTER</cp:lastModifiedBy>
  <cp:lastPrinted>2021-07-06T20:20:53Z</cp:lastPrinted>
  <dcterms:created xsi:type="dcterms:W3CDTF">2021-02-26T00:11:56Z</dcterms:created>
  <dcterms:modified xsi:type="dcterms:W3CDTF">2022-03-09T20:10:00Z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