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cc6746d65dc2a96/Documentos/docu/VIGENCIA 2023/VIGENCIA 2023/CUMPLIMIENTOS 2023/WEB 2023/"/>
    </mc:Choice>
  </mc:AlternateContent>
  <xr:revisionPtr revIDLastSave="76" documentId="13_ncr:1_{CBF4B8CA-A544-42CA-8688-912CBD005915}" xr6:coauthVersionLast="47" xr6:coauthVersionMax="47" xr10:uidLastSave="{28CF365C-55CB-49F6-8D7A-1862B0342FBC}"/>
  <bookViews>
    <workbookView xWindow="-120" yWindow="-120" windowWidth="20730" windowHeight="11040" xr2:uid="{00000000-000D-0000-FFFF-FFFF00000000}"/>
  </bookViews>
  <sheets>
    <sheet name="EJECUCION JULIO 202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/>
  <c r="G7" i="1"/>
  <c r="H11" i="1" l="1"/>
  <c r="H10" i="1"/>
  <c r="H9" i="1"/>
  <c r="H8" i="1"/>
  <c r="I13" i="1" l="1"/>
  <c r="I9" i="1"/>
  <c r="I10" i="1"/>
  <c r="I11" i="1"/>
  <c r="I12" i="1"/>
  <c r="I8" i="1"/>
  <c r="M13" i="1" l="1"/>
  <c r="M12" i="1"/>
  <c r="M11" i="1"/>
  <c r="M10" i="1"/>
  <c r="M9" i="1"/>
  <c r="M8" i="1"/>
  <c r="K13" i="1"/>
  <c r="K12" i="1"/>
  <c r="K11" i="1"/>
  <c r="K10" i="1"/>
  <c r="K9" i="1"/>
  <c r="K8" i="1"/>
  <c r="H12" i="1"/>
  <c r="H13" i="1"/>
  <c r="E7" i="1" l="1"/>
  <c r="I7" i="1" s="1"/>
  <c r="L15" i="1"/>
  <c r="J15" i="1"/>
  <c r="F15" i="1"/>
  <c r="E15" i="1"/>
  <c r="I15" i="1" s="1"/>
  <c r="D15" i="1"/>
  <c r="F7" i="1"/>
  <c r="K15" i="1" l="1"/>
  <c r="M15" i="1"/>
  <c r="H7" i="1"/>
  <c r="H15" i="1"/>
  <c r="L7" i="1"/>
  <c r="M7" i="1" s="1"/>
  <c r="J7" i="1"/>
  <c r="K7" i="1" s="1"/>
  <c r="D7" i="1"/>
</calcChain>
</file>

<file path=xl/sharedStrings.xml><?xml version="1.0" encoding="utf-8"?>
<sst xmlns="http://schemas.openxmlformats.org/spreadsheetml/2006/main" count="46" uniqueCount="34">
  <si>
    <t/>
  </si>
  <si>
    <t>RUBRO</t>
  </si>
  <si>
    <t>A-01-01-01</t>
  </si>
  <si>
    <t>10</t>
  </si>
  <si>
    <t>SALARIO</t>
  </si>
  <si>
    <t>A-01-01-02</t>
  </si>
  <si>
    <t>CONTRIBUCIONES INHERENTES A LA NÓMINA</t>
  </si>
  <si>
    <t>A-01-01-03</t>
  </si>
  <si>
    <t>REMUNERACIONES NO CONSTITUTIVAS DE FACTOR SALARIAL</t>
  </si>
  <si>
    <t>ADQUISICIONES DIFERENTES DE ACTIVOS</t>
  </si>
  <si>
    <t>INFORME DE EJECUCIÓN A:</t>
  </si>
  <si>
    <t>RECURSO</t>
  </si>
  <si>
    <t>DESCRIPCIÓN</t>
  </si>
  <si>
    <t>COMPROMETIDO
$</t>
  </si>
  <si>
    <t>% COMPROMETIDO</t>
  </si>
  <si>
    <t>SALDO X COMPROMETER
$</t>
  </si>
  <si>
    <t>OBLIGACIONES      $</t>
  </si>
  <si>
    <t>% OBLIGADO</t>
  </si>
  <si>
    <t>PAGADO
$</t>
  </si>
  <si>
    <t>% PAGADO</t>
  </si>
  <si>
    <t>FUNCIONAMIENTO</t>
  </si>
  <si>
    <t>TOTAL PRESUPUESTO NACIÓN</t>
  </si>
  <si>
    <t>INCAPACIDADES Y LICENCIAS DE MATERNIDAD Y PATERNIDAD (NO DE PENSIONES)</t>
  </si>
  <si>
    <t>A-03-04-02-012</t>
  </si>
  <si>
    <t>CUOTA DE FISCALIZACIÓN Y AUDITAJE</t>
  </si>
  <si>
    <t>A-08-04-01</t>
  </si>
  <si>
    <t>DIRECCIÓN DE SUSTITUCIÓN DE CULTIVOS DE USO ILÍCITO-DSCI   "UEJ 021402"</t>
  </si>
  <si>
    <t>A-02</t>
  </si>
  <si>
    <t xml:space="preserve">NOTA: La ejecución porcentual se calculó con base en la apropiación vigente. </t>
  </si>
  <si>
    <t>APROPIACIÓN VIGENTE                $</t>
  </si>
  <si>
    <t>APROPIACIÓN INICIAL  
$</t>
  </si>
  <si>
    <t>APROPIACIÓN BLOQUEADA             $</t>
  </si>
  <si>
    <t>VIGENCIA 2023</t>
  </si>
  <si>
    <t>JULIO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</si>
</sst>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240A]&quot;$&quot;\ #,##0.00;\-&quot;$&quot;\ #,##0.00"/>
  </numFmts>
  <fonts count="1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2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b/>
      <sz val="12"/>
      <name val="Arial"/>
      <family val="2"/>
    </font>
    <font>
      <sz val="8"/>
      <color rgb="FF000000"/>
      <name val="Times New Roman"/>
      <family val="1"/>
    </font>
    <font>
      <b/>
      <sz val="11"/>
      <name val="Calibri"/>
      <family val="2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1" fillId="0" borderId="0"/>
    <xf numFmtId="9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54">
    <xf numFmtId="0" fontId="1" fillId="0" borderId="0" xfId="0" applyFont="1"/>
    <xf numFmtId="0" fontId="2" fillId="0" borderId="0" xfId="0" applyFont="1" applyAlignment="1">
      <alignment horizontal="center" vertical="center" wrapText="1" readingOrder="1"/>
    </xf>
    <xf numFmtId="0" fontId="0" fillId="0" borderId="0" xfId="0"/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/>
    <xf numFmtId="3" fontId="10" fillId="0" borderId="5" xfId="1" applyNumberFormat="1" applyFont="1" applyBorder="1" applyAlignment="1">
      <alignment vertical="center"/>
    </xf>
    <xf numFmtId="0" fontId="12" fillId="0" borderId="0" xfId="0" applyFont="1"/>
    <xf numFmtId="0" fontId="5" fillId="0" borderId="1" xfId="0" applyFont="1" applyBorder="1"/>
    <xf numFmtId="0" fontId="5" fillId="0" borderId="0" xfId="0" applyFont="1"/>
    <xf numFmtId="0" fontId="5" fillId="0" borderId="2" xfId="0" applyFont="1" applyBorder="1"/>
    <xf numFmtId="0" fontId="4" fillId="0" borderId="7" xfId="0" applyFont="1" applyBorder="1"/>
    <xf numFmtId="0" fontId="4" fillId="0" borderId="8" xfId="0" applyFont="1" applyBorder="1"/>
    <xf numFmtId="10" fontId="4" fillId="0" borderId="8" xfId="2" applyNumberFormat="1" applyFont="1" applyBorder="1" applyAlignment="1">
      <alignment horizontal="center" vertical="center"/>
    </xf>
    <xf numFmtId="10" fontId="4" fillId="0" borderId="8" xfId="2" applyNumberFormat="1" applyFont="1" applyBorder="1"/>
    <xf numFmtId="10" fontId="4" fillId="0" borderId="8" xfId="2" applyNumberFormat="1" applyFont="1" applyBorder="1" applyAlignment="1">
      <alignment horizontal="center"/>
    </xf>
    <xf numFmtId="0" fontId="4" fillId="0" borderId="9" xfId="0" applyFont="1" applyBorder="1"/>
    <xf numFmtId="10" fontId="11" fillId="0" borderId="0" xfId="2" applyNumberFormat="1" applyAlignment="1">
      <alignment horizontal="center" vertical="center"/>
    </xf>
    <xf numFmtId="10" fontId="11" fillId="0" borderId="0" xfId="2" applyNumberFormat="1"/>
    <xf numFmtId="10" fontId="11" fillId="0" borderId="0" xfId="2" applyNumberFormat="1" applyAlignment="1">
      <alignment horizontal="center"/>
    </xf>
    <xf numFmtId="0" fontId="15" fillId="0" borderId="0" xfId="0" applyFont="1"/>
    <xf numFmtId="43" fontId="0" fillId="0" borderId="0" xfId="3" applyFont="1"/>
    <xf numFmtId="43" fontId="14" fillId="0" borderId="0" xfId="3" applyAlignment="1">
      <alignment horizontal="center" vertical="center"/>
    </xf>
    <xf numFmtId="43" fontId="14" fillId="0" borderId="0" xfId="3"/>
    <xf numFmtId="43" fontId="14" fillId="0" borderId="0" xfId="3" applyAlignment="1">
      <alignment horizontal="center"/>
    </xf>
    <xf numFmtId="3" fontId="10" fillId="0" borderId="13" xfId="1" applyNumberFormat="1" applyFont="1" applyBorder="1" applyAlignment="1">
      <alignment vertical="center"/>
    </xf>
    <xf numFmtId="0" fontId="10" fillId="0" borderId="11" xfId="0" applyFont="1" applyBorder="1"/>
    <xf numFmtId="0" fontId="13" fillId="0" borderId="11" xfId="0" applyFont="1" applyBorder="1" applyAlignment="1">
      <alignment horizontal="center" vertical="center"/>
    </xf>
    <xf numFmtId="164" fontId="16" fillId="0" borderId="10" xfId="0" applyNumberFormat="1" applyFont="1" applyBorder="1" applyAlignment="1">
      <alignment horizontal="right" vertical="center" wrapText="1" readingOrder="1"/>
    </xf>
    <xf numFmtId="0" fontId="17" fillId="0" borderId="0" xfId="0" applyFont="1"/>
    <xf numFmtId="10" fontId="10" fillId="0" borderId="5" xfId="4" applyNumberFormat="1" applyFont="1" applyBorder="1" applyAlignment="1">
      <alignment vertical="center"/>
    </xf>
    <xf numFmtId="0" fontId="9" fillId="0" borderId="0" xfId="0" applyFont="1"/>
    <xf numFmtId="0" fontId="9" fillId="0" borderId="14" xfId="0" applyFont="1" applyBorder="1"/>
    <xf numFmtId="0" fontId="10" fillId="0" borderId="14" xfId="0" applyFont="1" applyBorder="1"/>
    <xf numFmtId="0" fontId="10" fillId="0" borderId="14" xfId="0" applyFont="1" applyBorder="1" applyAlignment="1">
      <alignment horizontal="center"/>
    </xf>
    <xf numFmtId="0" fontId="10" fillId="0" borderId="11" xfId="0" applyFont="1" applyBorder="1" applyAlignment="1">
      <alignment vertical="center"/>
    </xf>
    <xf numFmtId="3" fontId="9" fillId="0" borderId="13" xfId="1" applyNumberFormat="1" applyFont="1" applyBorder="1" applyAlignment="1">
      <alignment vertical="center"/>
    </xf>
    <xf numFmtId="0" fontId="9" fillId="0" borderId="11" xfId="0" applyFont="1" applyBorder="1" applyAlignment="1">
      <alignment wrapText="1"/>
    </xf>
    <xf numFmtId="3" fontId="9" fillId="0" borderId="5" xfId="1" applyNumberFormat="1" applyFont="1" applyBorder="1" applyAlignment="1">
      <alignment vertical="center"/>
    </xf>
    <xf numFmtId="10" fontId="9" fillId="0" borderId="5" xfId="4" applyNumberFormat="1" applyFont="1" applyBorder="1" applyAlignment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8" fillId="2" borderId="6" xfId="0" applyFont="1" applyFill="1" applyBorder="1"/>
    <xf numFmtId="3" fontId="18" fillId="2" borderId="6" xfId="0" applyNumberFormat="1" applyFont="1" applyFill="1" applyBorder="1"/>
    <xf numFmtId="10" fontId="18" fillId="2" borderId="3" xfId="2" applyNumberFormat="1" applyFont="1" applyFill="1" applyBorder="1" applyAlignment="1">
      <alignment horizontal="right" vertical="center"/>
    </xf>
    <xf numFmtId="10" fontId="18" fillId="2" borderId="3" xfId="2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wrapText="1"/>
    </xf>
    <xf numFmtId="0" fontId="18" fillId="2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17" fontId="6" fillId="0" borderId="0" xfId="0" quotePrefix="1" applyNumberFormat="1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5">
    <cellStyle name="Millares" xfId="3" builtinId="3"/>
    <cellStyle name="Normal" xfId="0" builtinId="0"/>
    <cellStyle name="Normal 5 2" xfId="1" xr:uid="{00000000-0005-0000-0000-000002000000}"/>
    <cellStyle name="Porcentaje" xfId="4" builtinId="5"/>
    <cellStyle name="Porcentual 2 2" xfId="2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8"/>
  <sheetViews>
    <sheetView showGridLines="0" tabSelected="1" topLeftCell="B12" workbookViewId="0">
      <selection activeCell="I15" sqref="I15"/>
    </sheetView>
  </sheetViews>
  <sheetFormatPr baseColWidth="10" defaultRowHeight="15" x14ac:dyDescent="0.25"/>
  <cols>
    <col min="1" max="1" width="13.85546875" customWidth="1"/>
    <col min="2" max="2" width="10.5703125" customWidth="1"/>
    <col min="3" max="3" width="55.28515625" customWidth="1"/>
    <col min="4" max="4" width="20.85546875" customWidth="1"/>
    <col min="5" max="12" width="18.85546875" customWidth="1"/>
    <col min="13" max="13" width="11.7109375" customWidth="1"/>
  </cols>
  <sheetData>
    <row r="1" spans="1:15" s="2" customFormat="1" ht="27.75" customHeight="1" x14ac:dyDescent="0.4">
      <c r="A1" s="52" t="s">
        <v>26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5" s="2" customFormat="1" ht="15" customHeight="1" x14ac:dyDescent="0.3">
      <c r="A2" s="49"/>
      <c r="B2" s="49"/>
      <c r="C2" s="4" t="s">
        <v>10</v>
      </c>
      <c r="D2" s="50" t="s">
        <v>33</v>
      </c>
      <c r="E2" s="50"/>
      <c r="F2" s="50"/>
      <c r="G2" s="51"/>
      <c r="H2" s="51"/>
      <c r="I2" s="51"/>
    </row>
    <row r="3" spans="1:15" s="5" customFormat="1" ht="15" customHeight="1" x14ac:dyDescent="0.3">
      <c r="A3" s="3"/>
      <c r="B3" s="3"/>
    </row>
    <row r="4" spans="1:15" s="5" customFormat="1" ht="21.75" customHeight="1" x14ac:dyDescent="0.3">
      <c r="A4" s="47" t="s">
        <v>32</v>
      </c>
      <c r="B4" s="48"/>
      <c r="C4" s="48"/>
    </row>
    <row r="5" spans="1:15" ht="15.75" thickBot="1" x14ac:dyDescent="0.3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/>
      <c r="I5" s="1"/>
      <c r="J5" s="1" t="s">
        <v>0</v>
      </c>
      <c r="K5" s="1"/>
      <c r="L5" s="1" t="s">
        <v>0</v>
      </c>
    </row>
    <row r="6" spans="1:15" ht="48" thickBot="1" x14ac:dyDescent="0.3">
      <c r="A6" s="40" t="s">
        <v>1</v>
      </c>
      <c r="B6" s="40" t="s">
        <v>11</v>
      </c>
      <c r="C6" s="41" t="s">
        <v>12</v>
      </c>
      <c r="D6" s="41" t="s">
        <v>30</v>
      </c>
      <c r="E6" s="40" t="s">
        <v>29</v>
      </c>
      <c r="F6" s="40" t="s">
        <v>31</v>
      </c>
      <c r="G6" s="42" t="s">
        <v>13</v>
      </c>
      <c r="H6" s="42" t="s">
        <v>14</v>
      </c>
      <c r="I6" s="40" t="s">
        <v>15</v>
      </c>
      <c r="J6" s="42" t="s">
        <v>16</v>
      </c>
      <c r="K6" s="42" t="s">
        <v>17</v>
      </c>
      <c r="L6" s="42" t="s">
        <v>18</v>
      </c>
      <c r="M6" s="42" t="s">
        <v>19</v>
      </c>
    </row>
    <row r="7" spans="1:15" s="7" customFormat="1" ht="16.5" customHeight="1" thickBot="1" x14ac:dyDescent="0.3">
      <c r="A7" s="32"/>
      <c r="B7" s="33"/>
      <c r="C7" s="34" t="s">
        <v>20</v>
      </c>
      <c r="D7" s="25">
        <f>SUM(D8:D13)</f>
        <v>3338000000</v>
      </c>
      <c r="E7" s="25">
        <f>SUM(E8:E13)</f>
        <v>3338000000</v>
      </c>
      <c r="F7" s="6">
        <f>SUM(F8:F12)</f>
        <v>0</v>
      </c>
      <c r="G7" s="6">
        <f>SUM(G8:G13)</f>
        <v>1873475064.1799998</v>
      </c>
      <c r="H7" s="30">
        <f t="shared" ref="H7:H12" si="0">+G7/E7</f>
        <v>0.56125675979029355</v>
      </c>
      <c r="I7" s="6">
        <f>+E7-G7</f>
        <v>1464524935.8200002</v>
      </c>
      <c r="J7" s="6">
        <f>SUM(J8:J13)</f>
        <v>1435692858.5899999</v>
      </c>
      <c r="K7" s="30">
        <f>+J7/E7</f>
        <v>0.43010570958358296</v>
      </c>
      <c r="L7" s="6">
        <f>SUM(L8:L13)</f>
        <v>1435692858.5899999</v>
      </c>
      <c r="M7" s="30">
        <f>+L7/E7</f>
        <v>0.43010570958358296</v>
      </c>
      <c r="N7" s="31"/>
    </row>
    <row r="8" spans="1:15" ht="15.75" thickBot="1" x14ac:dyDescent="0.3">
      <c r="A8" s="35" t="s">
        <v>2</v>
      </c>
      <c r="B8" s="27" t="s">
        <v>3</v>
      </c>
      <c r="C8" s="37" t="s">
        <v>4</v>
      </c>
      <c r="D8" s="36">
        <v>1112000000</v>
      </c>
      <c r="E8" s="36">
        <v>1112000000</v>
      </c>
      <c r="F8" s="6">
        <v>0</v>
      </c>
      <c r="G8" s="38">
        <v>650720235</v>
      </c>
      <c r="H8" s="39">
        <f>+G8/E8</f>
        <v>0.58518006744604312</v>
      </c>
      <c r="I8" s="38">
        <f>+E8-G8</f>
        <v>461279765</v>
      </c>
      <c r="J8" s="38">
        <v>650720235</v>
      </c>
      <c r="K8" s="39">
        <f t="shared" ref="K8:K13" si="1">+J8/E8</f>
        <v>0.58518006744604312</v>
      </c>
      <c r="L8" s="38">
        <v>650720235</v>
      </c>
      <c r="M8" s="39">
        <f>+L8/E8</f>
        <v>0.58518006744604312</v>
      </c>
    </row>
    <row r="9" spans="1:15" ht="15.75" thickBot="1" x14ac:dyDescent="0.3">
      <c r="A9" s="35" t="s">
        <v>5</v>
      </c>
      <c r="B9" s="27" t="s">
        <v>3</v>
      </c>
      <c r="C9" s="37" t="s">
        <v>6</v>
      </c>
      <c r="D9" s="36">
        <v>423000000</v>
      </c>
      <c r="E9" s="36">
        <v>423000000</v>
      </c>
      <c r="F9" s="6">
        <v>0</v>
      </c>
      <c r="G9" s="38">
        <v>214055412</v>
      </c>
      <c r="H9" s="39">
        <f>+G9/E9</f>
        <v>0.50604116312056735</v>
      </c>
      <c r="I9" s="38">
        <f t="shared" ref="I9:I12" si="2">+E9-G9</f>
        <v>208944588</v>
      </c>
      <c r="J9" s="38">
        <v>214055412</v>
      </c>
      <c r="K9" s="39">
        <f t="shared" si="1"/>
        <v>0.50604116312056735</v>
      </c>
      <c r="L9" s="38">
        <v>214055412</v>
      </c>
      <c r="M9" s="39">
        <f t="shared" ref="M9:M13" si="3">+L9/E9</f>
        <v>0.50604116312056735</v>
      </c>
    </row>
    <row r="10" spans="1:15" ht="15.75" thickBot="1" x14ac:dyDescent="0.3">
      <c r="A10" s="35" t="s">
        <v>7</v>
      </c>
      <c r="B10" s="27" t="s">
        <v>3</v>
      </c>
      <c r="C10" s="37" t="s">
        <v>8</v>
      </c>
      <c r="D10" s="36">
        <v>162000000</v>
      </c>
      <c r="E10" s="36">
        <v>162000000</v>
      </c>
      <c r="F10" s="6">
        <v>0</v>
      </c>
      <c r="G10" s="38">
        <v>100508507</v>
      </c>
      <c r="H10" s="39">
        <f>+G10/E10</f>
        <v>0.6204228827160494</v>
      </c>
      <c r="I10" s="38">
        <f t="shared" si="2"/>
        <v>61491493</v>
      </c>
      <c r="J10" s="38">
        <v>100508507</v>
      </c>
      <c r="K10" s="39">
        <f t="shared" si="1"/>
        <v>0.6204228827160494</v>
      </c>
      <c r="L10" s="38">
        <v>100508507</v>
      </c>
      <c r="M10" s="39">
        <f t="shared" si="3"/>
        <v>0.6204228827160494</v>
      </c>
    </row>
    <row r="11" spans="1:15" ht="15.75" thickBot="1" x14ac:dyDescent="0.3">
      <c r="A11" s="26" t="s">
        <v>27</v>
      </c>
      <c r="B11" s="27" t="s">
        <v>3</v>
      </c>
      <c r="C11" s="37" t="s">
        <v>9</v>
      </c>
      <c r="D11" s="36">
        <v>1579000000</v>
      </c>
      <c r="E11" s="36">
        <v>1579000000</v>
      </c>
      <c r="F11" s="6">
        <v>0</v>
      </c>
      <c r="G11" s="38">
        <v>908190910.17999995</v>
      </c>
      <c r="H11" s="39">
        <f>+G11/E11</f>
        <v>0.57516840416719439</v>
      </c>
      <c r="I11" s="38">
        <f t="shared" si="2"/>
        <v>670809089.82000005</v>
      </c>
      <c r="J11" s="38">
        <v>470408704.58999997</v>
      </c>
      <c r="K11" s="39">
        <f t="shared" si="1"/>
        <v>0.29791558238758709</v>
      </c>
      <c r="L11" s="38">
        <v>470408704.58999997</v>
      </c>
      <c r="M11" s="39">
        <f t="shared" si="3"/>
        <v>0.29791558238758709</v>
      </c>
    </row>
    <row r="12" spans="1:15" ht="30.75" thickBot="1" x14ac:dyDescent="0.3">
      <c r="A12" s="35" t="s">
        <v>23</v>
      </c>
      <c r="B12" s="27" t="s">
        <v>3</v>
      </c>
      <c r="C12" s="37" t="s">
        <v>22</v>
      </c>
      <c r="D12" s="36">
        <v>53000000</v>
      </c>
      <c r="E12" s="36">
        <v>53000000</v>
      </c>
      <c r="F12" s="6">
        <v>0</v>
      </c>
      <c r="G12" s="38">
        <v>0</v>
      </c>
      <c r="H12" s="39">
        <f t="shared" si="0"/>
        <v>0</v>
      </c>
      <c r="I12" s="38">
        <f t="shared" si="2"/>
        <v>53000000</v>
      </c>
      <c r="J12" s="38">
        <v>0</v>
      </c>
      <c r="K12" s="39">
        <f t="shared" si="1"/>
        <v>0</v>
      </c>
      <c r="L12" s="38">
        <v>0</v>
      </c>
      <c r="M12" s="39">
        <f t="shared" si="3"/>
        <v>0</v>
      </c>
    </row>
    <row r="13" spans="1:15" x14ac:dyDescent="0.25">
      <c r="A13" s="26" t="s">
        <v>25</v>
      </c>
      <c r="B13" s="27">
        <v>11</v>
      </c>
      <c r="C13" s="37" t="s">
        <v>24</v>
      </c>
      <c r="D13" s="36">
        <v>9000000</v>
      </c>
      <c r="E13" s="36">
        <v>9000000</v>
      </c>
      <c r="F13" s="29">
        <v>0</v>
      </c>
      <c r="G13" s="38">
        <v>0</v>
      </c>
      <c r="H13" s="39">
        <f t="shared" ref="H13" si="4">+G13/E13</f>
        <v>0</v>
      </c>
      <c r="I13" s="38">
        <f>+E13-G13</f>
        <v>9000000</v>
      </c>
      <c r="J13" s="38">
        <v>0</v>
      </c>
      <c r="K13" s="39">
        <f t="shared" si="1"/>
        <v>0</v>
      </c>
      <c r="L13" s="38">
        <v>0</v>
      </c>
      <c r="M13" s="39">
        <f t="shared" si="3"/>
        <v>0</v>
      </c>
    </row>
    <row r="14" spans="1:15" ht="15.75" thickBot="1" x14ac:dyDescent="0.3">
      <c r="G14" s="28"/>
    </row>
    <row r="15" spans="1:15" s="5" customFormat="1" ht="19.5" thickBot="1" x14ac:dyDescent="0.35">
      <c r="A15" s="8"/>
      <c r="B15" s="9"/>
      <c r="C15" s="43" t="s">
        <v>21</v>
      </c>
      <c r="D15" s="44">
        <f>SUM(D8:D13)</f>
        <v>3338000000</v>
      </c>
      <c r="E15" s="44">
        <f>SUM(E8:E13)</f>
        <v>3338000000</v>
      </c>
      <c r="F15" s="44">
        <f>SUM(F8:F13)</f>
        <v>0</v>
      </c>
      <c r="G15" s="44">
        <f>SUM(G8:G13)</f>
        <v>1873475064.1799998</v>
      </c>
      <c r="H15" s="45">
        <f>+G15/E15</f>
        <v>0.56125675979029355</v>
      </c>
      <c r="I15" s="44">
        <f>+E15-G15</f>
        <v>1464524935.8200002</v>
      </c>
      <c r="J15" s="44">
        <f>SUM(J8:J13)</f>
        <v>1435692858.5899999</v>
      </c>
      <c r="K15" s="45">
        <f>+J15/E15</f>
        <v>0.43010570958358296</v>
      </c>
      <c r="L15" s="44">
        <f>SUM(L8:L13)</f>
        <v>1435692858.5899999</v>
      </c>
      <c r="M15" s="46">
        <f>+L15/E15</f>
        <v>0.43010570958358296</v>
      </c>
      <c r="O15" s="10"/>
    </row>
    <row r="16" spans="1:15" s="2" customFormat="1" ht="15.75" thickBot="1" x14ac:dyDescent="0.3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3"/>
      <c r="M16" s="14"/>
      <c r="N16" s="15"/>
      <c r="O16" s="16"/>
    </row>
    <row r="17" spans="4:14" s="2" customFormat="1" x14ac:dyDescent="0.25">
      <c r="L17" s="17"/>
      <c r="M17" s="18"/>
      <c r="N17" s="19"/>
    </row>
    <row r="18" spans="4:14" s="2" customFormat="1" ht="15.75" x14ac:dyDescent="0.25">
      <c r="D18" s="20" t="s">
        <v>28</v>
      </c>
      <c r="J18" s="21"/>
      <c r="K18" s="21"/>
      <c r="L18" s="22"/>
      <c r="M18" s="23"/>
      <c r="N18" s="24"/>
    </row>
  </sheetData>
  <sheetProtection algorithmName="SHA-512" hashValue="EarHOd3xi89jb+ou1WngrOUn7vOX9UQNOM66f8sJtgLzKHugz8uIxQFSIJtKROJS552gd7rBhV3p0lIZ17u2nw==" saltValue="tt6xsiVz+w2VSw2nvBlRyQ==" spinCount="100000" sheet="1" objects="1" scenarios="1" selectLockedCells="1" selectUnlockedCells="1"/>
  <mergeCells count="4">
    <mergeCell ref="A4:C4"/>
    <mergeCell ref="A2:B2"/>
    <mergeCell ref="D2:I2"/>
    <mergeCell ref="A1:M1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JULIO 2023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Guadalupe Pardo Espi</dc:creator>
  <cp:lastModifiedBy>ESNEDA MENDEZ</cp:lastModifiedBy>
  <cp:lastPrinted>2021-07-06T20:20:53Z</cp:lastPrinted>
  <dcterms:created xsi:type="dcterms:W3CDTF">2021-02-26T00:11:56Z</dcterms:created>
  <dcterms:modified xsi:type="dcterms:W3CDTF">2023-08-01T19:38:52Z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