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66" documentId="13_ncr:1_{CBF4B8CA-A544-42CA-8688-912CBD005915}" xr6:coauthVersionLast="47" xr6:coauthVersionMax="47" xr10:uidLastSave="{62E8721D-1A33-4B3C-A2E7-9F751982D403}"/>
  <bookViews>
    <workbookView xWindow="-120" yWindow="-120" windowWidth="20730" windowHeight="11040" xr2:uid="{00000000-000D-0000-FFFF-FFFF00000000}"/>
  </bookViews>
  <sheets>
    <sheet name="EJECUCION JUNI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<sst xmlns="http://schemas.openxmlformats.org/spreadsheetml/2006/main" count="46" uniqueCount="34">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</sst>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D18" sqref="D1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1684147416.1799998</v>
      </c>
      <c r="H7" s="30">
        <f t="shared" ref="H7:H12" si="0">+G7/E7</f>
        <v>0.50453787183343313</v>
      </c>
      <c r="I7" s="6">
        <f>+E7-G7</f>
        <v>1653852583.8200002</v>
      </c>
      <c r="J7" s="6">
        <f>SUM(J8:J13)</f>
        <v>1177257150.3499999</v>
      </c>
      <c r="K7" s="30">
        <f>+J7/E7</f>
        <v>0.35268338836129415</v>
      </c>
      <c r="L7" s="6">
        <f>SUM(L8:L13)</f>
        <v>1177257150.3499999</v>
      </c>
      <c r="M7" s="30">
        <f>+L7/E7</f>
        <v>0.35268338836129415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516188156</v>
      </c>
      <c r="H8" s="39">
        <f>+G8/E8</f>
        <v>0.4641979820143885</v>
      </c>
      <c r="I8" s="38">
        <f>+E8-G8</f>
        <v>595811844</v>
      </c>
      <c r="J8" s="38">
        <v>516188156</v>
      </c>
      <c r="K8" s="39">
        <f t="shared" ref="K8:K13" si="1">+J8/E8</f>
        <v>0.4641979820143885</v>
      </c>
      <c r="L8" s="38">
        <v>516188156</v>
      </c>
      <c r="M8" s="39">
        <f>+L8/E8</f>
        <v>0.4641979820143885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178870411</v>
      </c>
      <c r="H9" s="39">
        <f>+G9/E9</f>
        <v>0.42286149172576831</v>
      </c>
      <c r="I9" s="38">
        <f t="shared" ref="I9:I12" si="2">+E9-G9</f>
        <v>244129589</v>
      </c>
      <c r="J9" s="38">
        <v>178870411</v>
      </c>
      <c r="K9" s="39">
        <f t="shared" si="1"/>
        <v>0.42286149172576831</v>
      </c>
      <c r="L9" s="38">
        <v>178870411</v>
      </c>
      <c r="M9" s="39">
        <f t="shared" ref="M9:M13" si="3">+L9/E9</f>
        <v>0.42286149172576831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84799839</v>
      </c>
      <c r="H10" s="39">
        <f>+G10/E10</f>
        <v>0.52345579629629635</v>
      </c>
      <c r="I10" s="38">
        <f t="shared" si="2"/>
        <v>77200161</v>
      </c>
      <c r="J10" s="38">
        <v>84799839</v>
      </c>
      <c r="K10" s="39">
        <f t="shared" si="1"/>
        <v>0.52345579629629635</v>
      </c>
      <c r="L10" s="38">
        <v>84799839</v>
      </c>
      <c r="M10" s="39">
        <f t="shared" si="3"/>
        <v>0.52345579629629635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904289010.17999995</v>
      </c>
      <c r="H11" s="39">
        <f>+G11/E11</f>
        <v>0.57269728320455981</v>
      </c>
      <c r="I11" s="38">
        <f t="shared" si="2"/>
        <v>674710989.82000005</v>
      </c>
      <c r="J11" s="38">
        <v>397398744.35000002</v>
      </c>
      <c r="K11" s="39">
        <f t="shared" si="1"/>
        <v>0.25167748217226094</v>
      </c>
      <c r="L11" s="38">
        <v>397398744.35000002</v>
      </c>
      <c r="M11" s="39">
        <f t="shared" si="3"/>
        <v>0.25167748217226094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1684147416.1799998</v>
      </c>
      <c r="H15" s="45">
        <f>+G15/E15</f>
        <v>0.50453787183343313</v>
      </c>
      <c r="I15" s="44">
        <f>+E15-G15</f>
        <v>1653852583.8200002</v>
      </c>
      <c r="J15" s="44">
        <f>SUM(J8:J13)</f>
        <v>1177257150.3499999</v>
      </c>
      <c r="K15" s="45">
        <f>+J15/E15</f>
        <v>0.35268338836129415</v>
      </c>
      <c r="L15" s="44">
        <f>SUM(L8:L13)</f>
        <v>1177257150.3499999</v>
      </c>
      <c r="M15" s="46">
        <f>+L15/E15</f>
        <v>0.35268338836129415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ma84UIIUr7BGtzh/nCjchUSuHoZzouSxb9ZoI+yWBvWUqP8hOLq5fFqAQhZDqHgyYGX3kxbp8gfOeD037Nc7Pw==" saltValue="yfDvj4pzfnFVbCr0vDmtR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2023-07-05T16:27:59Z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