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51" documentId="13_ncr:1_{CBF4B8CA-A544-42CA-8688-912CBD005915}" xr6:coauthVersionLast="47" xr6:coauthVersionMax="47" xr10:uidLastSave="{45CE435A-5FD0-4072-9AA0-18619D39F19F}"/>
  <bookViews>
    <workbookView xWindow="-120" yWindow="-120" windowWidth="20730" windowHeight="11040" xr2:uid="{00000000-000D-0000-FFFF-FFFF00000000}"/>
  </bookViews>
  <sheets>
    <sheet name="EJECUCION MARZ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7" i="1"/>
  <c r="H11" i="1" l="1"/>
  <c r="H10" i="1"/>
  <c r="H9" i="1"/>
  <c r="H8" i="1"/>
  <c r="I13" i="1" l="1"/>
  <c r="I9" i="1"/>
  <c r="I10" i="1"/>
  <c r="I11" i="1"/>
  <c r="I12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H13" i="1"/>
  <c r="E7" i="1" l="1"/>
  <c r="I7" i="1" s="1"/>
  <c r="L15" i="1"/>
  <c r="J15" i="1"/>
  <c r="F15" i="1"/>
  <c r="E15" i="1"/>
  <c r="I15" i="1" s="1"/>
  <c r="D15" i="1"/>
  <c r="F7" i="1"/>
  <c r="K15" i="1" l="1"/>
  <c r="M15" i="1"/>
  <c r="H7" i="1"/>
  <c r="H15" i="1"/>
  <c r="L7" i="1"/>
  <c r="M7" i="1" s="1"/>
  <c r="J7" i="1"/>
  <c r="K7" i="1" s="1"/>
  <c r="D7" i="1"/>
</calcChain>
</file>

<file path=xl/sharedStrings.xml><?xml version="1.0" encoding="utf-8"?>
<sst xmlns="http://schemas.openxmlformats.org/spreadsheetml/2006/main" count="46" uniqueCount="34">
  <si>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</si>
  <si>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</si>
  <si>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</si>
  <si>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</si>
  <si>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</si>
  <si>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</si>
  <si>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</si>
  <si>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</si>
  <si>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</si>
  <si>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</si>
  <si>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</si>
  <si>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</si>
  <si>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</si>
  <si>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</si>
  <si>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</si>
  <si>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</si>
  <si>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</si>
  <si>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</si>
  <si>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</si>
  <si>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</si>
  <si>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</si>
  <si>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</si>
  <si>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</si>
  <si>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</si>
  <si>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</si>
  <si>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</si>
  <si>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</si>
  <si>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A-02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</si>
  <si>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</si>
  <si>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</si>
  <si>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</si>
  <si>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</si>
  <si>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VIGENCIA 2023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</si>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</sst>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4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workbookViewId="0">
      <selection activeCell="D8" sqref="D8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s="2" customFormat="1" ht="15" customHeight="1" x14ac:dyDescent="0.3">
      <c r="A2" s="49"/>
      <c r="B2" s="49"/>
      <c r="C2" s="4" t="s">
        <v>10</v>
      </c>
      <c r="D2" s="50" t="s">
        <v>33</v>
      </c>
      <c r="E2" s="50"/>
      <c r="F2" s="50"/>
      <c r="G2" s="51"/>
      <c r="H2" s="51"/>
      <c r="I2" s="51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7" t="s">
        <v>32</v>
      </c>
      <c r="B4" s="48"/>
      <c r="C4" s="4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40" t="s">
        <v>1</v>
      </c>
      <c r="B6" s="40" t="s">
        <v>11</v>
      </c>
      <c r="C6" s="41" t="s">
        <v>12</v>
      </c>
      <c r="D6" s="41" t="s">
        <v>30</v>
      </c>
      <c r="E6" s="40" t="s">
        <v>29</v>
      </c>
      <c r="F6" s="40" t="s">
        <v>31</v>
      </c>
      <c r="G6" s="42" t="s">
        <v>13</v>
      </c>
      <c r="H6" s="42" t="s">
        <v>14</v>
      </c>
      <c r="I6" s="40" t="s">
        <v>15</v>
      </c>
      <c r="J6" s="42" t="s">
        <v>16</v>
      </c>
      <c r="K6" s="42" t="s">
        <v>17</v>
      </c>
      <c r="L6" s="42" t="s">
        <v>18</v>
      </c>
      <c r="M6" s="42" t="s">
        <v>19</v>
      </c>
    </row>
    <row r="7" spans="1:15" s="7" customFormat="1" ht="16.5" customHeight="1" thickBot="1" x14ac:dyDescent="0.3">
      <c r="A7" s="32"/>
      <c r="B7" s="33"/>
      <c r="C7" s="34" t="s">
        <v>20</v>
      </c>
      <c r="D7" s="25">
        <f>SUM(D8:D13)</f>
        <v>3338000000</v>
      </c>
      <c r="E7" s="25">
        <f>SUM(E8:E13)</f>
        <v>3338000000</v>
      </c>
      <c r="F7" s="6">
        <f>SUM(F8:F12)</f>
        <v>0</v>
      </c>
      <c r="G7" s="6">
        <f>SUM(G8:G13)</f>
        <v>951147279.65999997</v>
      </c>
      <c r="H7" s="30">
        <f t="shared" ref="H7:H12" si="0">+G7/E7</f>
        <v>0.28494526053325342</v>
      </c>
      <c r="I7" s="6">
        <f>+E7-G7</f>
        <v>2386852720.3400002</v>
      </c>
      <c r="J7" s="6">
        <f>SUM(J8:J13)</f>
        <v>461922862.63999999</v>
      </c>
      <c r="K7" s="30">
        <f>+J7/E7</f>
        <v>0.13838312242061113</v>
      </c>
      <c r="L7" s="6">
        <f>SUM(L8:L13)</f>
        <v>461922862.63999999</v>
      </c>
      <c r="M7" s="30">
        <f>+L7/E7</f>
        <v>0.13838312242061113</v>
      </c>
      <c r="N7" s="31"/>
    </row>
    <row r="8" spans="1:15" ht="15.75" thickBot="1" x14ac:dyDescent="0.3">
      <c r="A8" s="35" t="s">
        <v>2</v>
      </c>
      <c r="B8" s="27" t="s">
        <v>3</v>
      </c>
      <c r="C8" s="37" t="s">
        <v>4</v>
      </c>
      <c r="D8" s="36">
        <v>1112000000</v>
      </c>
      <c r="E8" s="36">
        <v>1112000000</v>
      </c>
      <c r="F8" s="6">
        <v>0</v>
      </c>
      <c r="G8" s="38">
        <v>226171605</v>
      </c>
      <c r="H8" s="39">
        <f>+G8/E8</f>
        <v>0.20339173111510792</v>
      </c>
      <c r="I8" s="38">
        <f>+E8-G8</f>
        <v>885828395</v>
      </c>
      <c r="J8" s="38">
        <v>226171605</v>
      </c>
      <c r="K8" s="39">
        <f t="shared" ref="K8:K13" si="1">+J8/E8</f>
        <v>0.20339173111510792</v>
      </c>
      <c r="L8" s="38">
        <v>226171605</v>
      </c>
      <c r="M8" s="39">
        <f>+L8/E8</f>
        <v>0.20339173111510792</v>
      </c>
    </row>
    <row r="9" spans="1:15" ht="15.75" thickBot="1" x14ac:dyDescent="0.3">
      <c r="A9" s="35" t="s">
        <v>5</v>
      </c>
      <c r="B9" s="27" t="s">
        <v>3</v>
      </c>
      <c r="C9" s="37" t="s">
        <v>6</v>
      </c>
      <c r="D9" s="36">
        <v>423000000</v>
      </c>
      <c r="E9" s="36">
        <v>423000000</v>
      </c>
      <c r="F9" s="6">
        <v>0</v>
      </c>
      <c r="G9" s="38">
        <v>76618427</v>
      </c>
      <c r="H9" s="39">
        <f>+G9/E9</f>
        <v>0.18113103309692671</v>
      </c>
      <c r="I9" s="38">
        <f t="shared" ref="I9:I12" si="2">+E9-G9</f>
        <v>346381573</v>
      </c>
      <c r="J9" s="38">
        <v>76618427</v>
      </c>
      <c r="K9" s="39">
        <f t="shared" si="1"/>
        <v>0.18113103309692671</v>
      </c>
      <c r="L9" s="38">
        <v>76618427</v>
      </c>
      <c r="M9" s="39">
        <f t="shared" ref="M9:M13" si="3">+L9/E9</f>
        <v>0.18113103309692671</v>
      </c>
    </row>
    <row r="10" spans="1:15" ht="15.75" thickBot="1" x14ac:dyDescent="0.3">
      <c r="A10" s="35" t="s">
        <v>7</v>
      </c>
      <c r="B10" s="27" t="s">
        <v>3</v>
      </c>
      <c r="C10" s="37" t="s">
        <v>8</v>
      </c>
      <c r="D10" s="36">
        <v>162000000</v>
      </c>
      <c r="E10" s="36">
        <v>162000000</v>
      </c>
      <c r="F10" s="6">
        <v>0</v>
      </c>
      <c r="G10" s="38">
        <v>43573978</v>
      </c>
      <c r="H10" s="39">
        <f>+G10/E10</f>
        <v>0.26897517283950617</v>
      </c>
      <c r="I10" s="38">
        <f t="shared" si="2"/>
        <v>118426022</v>
      </c>
      <c r="J10" s="38">
        <v>43573978</v>
      </c>
      <c r="K10" s="39">
        <f t="shared" si="1"/>
        <v>0.26897517283950617</v>
      </c>
      <c r="L10" s="38">
        <v>43573978</v>
      </c>
      <c r="M10" s="39">
        <f t="shared" si="3"/>
        <v>0.26897517283950617</v>
      </c>
    </row>
    <row r="11" spans="1:15" ht="15.75" thickBot="1" x14ac:dyDescent="0.3">
      <c r="A11" s="26" t="s">
        <v>27</v>
      </c>
      <c r="B11" s="27" t="s">
        <v>3</v>
      </c>
      <c r="C11" s="37" t="s">
        <v>9</v>
      </c>
      <c r="D11" s="36">
        <v>1579000000</v>
      </c>
      <c r="E11" s="36">
        <v>1579000000</v>
      </c>
      <c r="F11" s="6">
        <v>0</v>
      </c>
      <c r="G11" s="38">
        <v>604783269.65999997</v>
      </c>
      <c r="H11" s="39">
        <f>+G11/E11</f>
        <v>0.38301663689677007</v>
      </c>
      <c r="I11" s="38">
        <f t="shared" si="2"/>
        <v>974216730.34000003</v>
      </c>
      <c r="J11" s="38">
        <v>115558852.64</v>
      </c>
      <c r="K11" s="39">
        <f t="shared" si="1"/>
        <v>7.3184833844205197E-2</v>
      </c>
      <c r="L11" s="38">
        <v>115558852.64</v>
      </c>
      <c r="M11" s="39">
        <f t="shared" si="3"/>
        <v>7.3184833844205197E-2</v>
      </c>
    </row>
    <row r="12" spans="1:15" ht="30.75" thickBot="1" x14ac:dyDescent="0.3">
      <c r="A12" s="35" t="s">
        <v>23</v>
      </c>
      <c r="B12" s="27" t="s">
        <v>3</v>
      </c>
      <c r="C12" s="37" t="s">
        <v>22</v>
      </c>
      <c r="D12" s="36">
        <v>53000000</v>
      </c>
      <c r="E12" s="36">
        <v>53000000</v>
      </c>
      <c r="F12" s="6">
        <v>0</v>
      </c>
      <c r="G12" s="38">
        <v>0</v>
      </c>
      <c r="H12" s="39">
        <f t="shared" si="0"/>
        <v>0</v>
      </c>
      <c r="I12" s="38">
        <f t="shared" si="2"/>
        <v>53000000</v>
      </c>
      <c r="J12" s="38">
        <v>0</v>
      </c>
      <c r="K12" s="39">
        <f t="shared" si="1"/>
        <v>0</v>
      </c>
      <c r="L12" s="38">
        <v>0</v>
      </c>
      <c r="M12" s="39">
        <f t="shared" si="3"/>
        <v>0</v>
      </c>
    </row>
    <row r="13" spans="1:15" x14ac:dyDescent="0.25">
      <c r="A13" s="26" t="s">
        <v>25</v>
      </c>
      <c r="B13" s="27">
        <v>11</v>
      </c>
      <c r="C13" s="37" t="s">
        <v>24</v>
      </c>
      <c r="D13" s="36">
        <v>9000000</v>
      </c>
      <c r="E13" s="36">
        <v>9000000</v>
      </c>
      <c r="F13" s="29">
        <v>0</v>
      </c>
      <c r="G13" s="38">
        <v>0</v>
      </c>
      <c r="H13" s="39">
        <f t="shared" ref="H13" si="4">+G13/E13</f>
        <v>0</v>
      </c>
      <c r="I13" s="38">
        <f>+E13-G13</f>
        <v>9000000</v>
      </c>
      <c r="J13" s="38">
        <v>0</v>
      </c>
      <c r="K13" s="39">
        <f t="shared" si="1"/>
        <v>0</v>
      </c>
      <c r="L13" s="38">
        <v>0</v>
      </c>
      <c r="M13" s="39">
        <f t="shared" si="3"/>
        <v>0</v>
      </c>
    </row>
    <row r="14" spans="1:15" ht="15.75" thickBot="1" x14ac:dyDescent="0.3">
      <c r="G14" s="28"/>
    </row>
    <row r="15" spans="1:15" s="5" customFormat="1" ht="19.5" thickBot="1" x14ac:dyDescent="0.35">
      <c r="A15" s="8"/>
      <c r="B15" s="9"/>
      <c r="C15" s="43" t="s">
        <v>21</v>
      </c>
      <c r="D15" s="44">
        <f>SUM(D8:D13)</f>
        <v>3338000000</v>
      </c>
      <c r="E15" s="44">
        <f>SUM(E8:E13)</f>
        <v>3338000000</v>
      </c>
      <c r="F15" s="44">
        <f>SUM(F8:F13)</f>
        <v>0</v>
      </c>
      <c r="G15" s="44">
        <f>SUM(G8:G13)</f>
        <v>951147279.65999997</v>
      </c>
      <c r="H15" s="45">
        <f>+G15/E15</f>
        <v>0.28494526053325342</v>
      </c>
      <c r="I15" s="44">
        <f>+E15-G15</f>
        <v>2386852720.3400002</v>
      </c>
      <c r="J15" s="44">
        <f>SUM(J8:J13)</f>
        <v>461922862.63999999</v>
      </c>
      <c r="K15" s="45">
        <f>+J15/E15</f>
        <v>0.13838312242061113</v>
      </c>
      <c r="L15" s="44">
        <f>SUM(L8:L13)</f>
        <v>461922862.63999999</v>
      </c>
      <c r="M15" s="46">
        <f>+L15/E15</f>
        <v>0.13838312242061113</v>
      </c>
      <c r="O15" s="10"/>
    </row>
    <row r="16" spans="1:15" s="2" customFormat="1" ht="15.75" thickBot="1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6"/>
    </row>
    <row r="17" spans="4:14" s="2" customFormat="1" x14ac:dyDescent="0.25">
      <c r="L17" s="17"/>
      <c r="M17" s="18"/>
      <c r="N17" s="19"/>
    </row>
    <row r="18" spans="4:14" s="2" customFormat="1" ht="15.75" x14ac:dyDescent="0.25">
      <c r="D18" s="20" t="s">
        <v>28</v>
      </c>
      <c r="J18" s="21"/>
      <c r="K18" s="21"/>
      <c r="L18" s="22"/>
      <c r="M18" s="23"/>
      <c r="N18" s="24"/>
    </row>
  </sheetData>
  <sheetProtection algorithmName="SHA-512" hashValue="sOqWWl8hONaVc1nWiMr8/5AYp9bz9dxrQ6trxC3IdDAmj3ufygUEgz9wD5uySH0OGyIP9SPIv6afiqIJqqJQEQ==" saltValue="AfwzhiJbD78bDS1tNBZ4Xg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MARZO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2023-04-03T19:38:38Z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