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66" documentId="13_ncr:1_{CBF4B8CA-A544-42CA-8688-912CBD005915}" xr6:coauthVersionLast="47" xr6:coauthVersionMax="47" xr10:uidLastSave="{DC96A3B9-FC97-4073-979B-E3E6A6F9A0FE}"/>
  <bookViews>
    <workbookView xWindow="-120" yWindow="-120" windowWidth="20730" windowHeight="11040" xr2:uid="{00000000-000D-0000-FFFF-FFFF00000000}"/>
  </bookViews>
  <sheets>
    <sheet name="EJECUCION MAY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<sst xmlns="http://schemas.openxmlformats.org/spreadsheetml/2006/main" count="46" uniqueCount="34">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</sst>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A19" sqref="A19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1365085524.1799998</v>
      </c>
      <c r="H7" s="30">
        <f t="shared" ref="H7:H12" si="0">+G7/E7</f>
        <v>0.40895312288196517</v>
      </c>
      <c r="I7" s="6">
        <f>+E7-G7</f>
        <v>1972914475.8200002</v>
      </c>
      <c r="J7" s="6">
        <f>SUM(J8:J13)</f>
        <v>928774309.46000004</v>
      </c>
      <c r="K7" s="30">
        <f>+J7/E7</f>
        <v>0.27824275298382267</v>
      </c>
      <c r="L7" s="6">
        <f>SUM(L8:L13)</f>
        <v>928774309.46000004</v>
      </c>
      <c r="M7" s="30">
        <f>+L7/E7</f>
        <v>0.27824275298382267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390348597</v>
      </c>
      <c r="H8" s="39">
        <f>+G8/E8</f>
        <v>0.35103291097122302</v>
      </c>
      <c r="I8" s="38">
        <f>+E8-G8</f>
        <v>721651403</v>
      </c>
      <c r="J8" s="38">
        <v>390348597</v>
      </c>
      <c r="K8" s="39">
        <f t="shared" ref="K8:K13" si="1">+J8/E8</f>
        <v>0.35103291097122302</v>
      </c>
      <c r="L8" s="38">
        <v>390348597</v>
      </c>
      <c r="M8" s="39">
        <f>+L8/E8</f>
        <v>0.35103291097122302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136888856</v>
      </c>
      <c r="H9" s="39">
        <f>+G9/E9</f>
        <v>0.32361431678486996</v>
      </c>
      <c r="I9" s="38">
        <f t="shared" ref="I9:I12" si="2">+E9-G9</f>
        <v>286111144</v>
      </c>
      <c r="J9" s="38">
        <v>136888856</v>
      </c>
      <c r="K9" s="39">
        <f t="shared" si="1"/>
        <v>0.32361431678486996</v>
      </c>
      <c r="L9" s="38">
        <v>136888856</v>
      </c>
      <c r="M9" s="39">
        <f t="shared" ref="M9:M13" si="3">+L9/E9</f>
        <v>0.32361431678486996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67940076</v>
      </c>
      <c r="H10" s="39">
        <f>+G10/E10</f>
        <v>0.41938318518518519</v>
      </c>
      <c r="I10" s="38">
        <f t="shared" si="2"/>
        <v>94059924</v>
      </c>
      <c r="J10" s="38">
        <v>67940076</v>
      </c>
      <c r="K10" s="39">
        <f t="shared" si="1"/>
        <v>0.41938318518518519</v>
      </c>
      <c r="L10" s="38">
        <v>67940076</v>
      </c>
      <c r="M10" s="39">
        <f t="shared" si="3"/>
        <v>0.41938318518518519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769907995.17999995</v>
      </c>
      <c r="H11" s="39">
        <f>+G11/E11</f>
        <v>0.4875921438758708</v>
      </c>
      <c r="I11" s="38">
        <f t="shared" si="2"/>
        <v>809092004.82000005</v>
      </c>
      <c r="J11" s="38">
        <v>333596780.45999998</v>
      </c>
      <c r="K11" s="39">
        <f t="shared" si="1"/>
        <v>0.21127091859404684</v>
      </c>
      <c r="L11" s="38">
        <v>333596780.45999998</v>
      </c>
      <c r="M11" s="39">
        <f t="shared" si="3"/>
        <v>0.21127091859404684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1365085524.1799998</v>
      </c>
      <c r="H15" s="45">
        <f>+G15/E15</f>
        <v>0.40895312288196517</v>
      </c>
      <c r="I15" s="44">
        <f>+E15-G15</f>
        <v>1972914475.8200002</v>
      </c>
      <c r="J15" s="44">
        <f>SUM(J8:J13)</f>
        <v>928774309.46000004</v>
      </c>
      <c r="K15" s="45">
        <f>+J15/E15</f>
        <v>0.27824275298382267</v>
      </c>
      <c r="L15" s="44">
        <f>SUM(L8:L13)</f>
        <v>928774309.46000004</v>
      </c>
      <c r="M15" s="46">
        <f>+L15/E15</f>
        <v>0.27824275298382267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k4Dws4DNsTIReBfI8hOelov9THZaclZloBkUc2mV7MVbIl7+bKtrXWX4GVJg4HUqAOCACzzP5niuRd8n1qvWzg==" saltValue="3litFV432xprT+ZMwxijxQ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2023-06-02T15:04:17Z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