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76" documentId="13_ncr:1_{CBF4B8CA-A544-42CA-8688-912CBD005915}" xr6:coauthVersionLast="47" xr6:coauthVersionMax="47" xr10:uidLastSave="{386815E1-0E00-4991-A863-E3337E833CD5}"/>
  <bookViews>
    <workbookView xWindow="-120" yWindow="-120" windowWidth="29040" windowHeight="15840" xr2:uid="{00000000-000D-0000-FFFF-FFFF00000000}"/>
  </bookViews>
  <sheets>
    <sheet name="EJECUCION SEPTIEM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<sst xmlns="http://schemas.openxmlformats.org/spreadsheetml/2006/main" count="46" uniqueCount="34">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</sst>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K28" sqref="K2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2287359911.1799998</v>
      </c>
      <c r="H7" s="30">
        <f t="shared" ref="H7:H12" si="0">+G7/E7</f>
        <v>0.68524862527860986</v>
      </c>
      <c r="I7" s="6">
        <f>+E7-G7</f>
        <v>1050640088.8200002</v>
      </c>
      <c r="J7" s="6">
        <f>SUM(J8:J13)</f>
        <v>1857324669.5900002</v>
      </c>
      <c r="K7" s="30">
        <f>+J7/E7</f>
        <v>0.55641841509586587</v>
      </c>
      <c r="L7" s="6">
        <f>SUM(L8:L13)</f>
        <v>1857324669.5900002</v>
      </c>
      <c r="M7" s="30">
        <f>+L7/E7</f>
        <v>0.55641841509586587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852849738</v>
      </c>
      <c r="H8" s="39">
        <f>+G8/E8</f>
        <v>0.76695120323741006</v>
      </c>
      <c r="I8" s="38">
        <f>+E8-G8</f>
        <v>259150262</v>
      </c>
      <c r="J8" s="38">
        <v>852849738</v>
      </c>
      <c r="K8" s="39">
        <f t="shared" ref="K8:K13" si="1">+J8/E8</f>
        <v>0.76695120323741006</v>
      </c>
      <c r="L8" s="38">
        <v>852849738</v>
      </c>
      <c r="M8" s="39">
        <f>+L8/E8</f>
        <v>0.76695120323741006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277142248</v>
      </c>
      <c r="H9" s="39">
        <f>+G9/E9</f>
        <v>0.65518261938534283</v>
      </c>
      <c r="I9" s="38">
        <f t="shared" ref="I9:I12" si="2">+E9-G9</f>
        <v>145857752</v>
      </c>
      <c r="J9" s="38">
        <v>277142248</v>
      </c>
      <c r="K9" s="39">
        <f t="shared" si="1"/>
        <v>0.65518261938534283</v>
      </c>
      <c r="L9" s="38">
        <v>277142248</v>
      </c>
      <c r="M9" s="39">
        <f t="shared" ref="M9:M13" si="3">+L9/E9</f>
        <v>0.65518261938534283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126510915</v>
      </c>
      <c r="H10" s="39">
        <f>+G10/E10</f>
        <v>0.7809315740740741</v>
      </c>
      <c r="I10" s="38">
        <f t="shared" si="2"/>
        <v>35489085</v>
      </c>
      <c r="J10" s="38">
        <v>126510915</v>
      </c>
      <c r="K10" s="39">
        <f t="shared" si="1"/>
        <v>0.7809315740740741</v>
      </c>
      <c r="L10" s="38">
        <v>126510915</v>
      </c>
      <c r="M10" s="39">
        <f t="shared" si="3"/>
        <v>0.7809315740740741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1030857010.1799999</v>
      </c>
      <c r="H11" s="39">
        <f>+G11/E11</f>
        <v>0.65285434463584546</v>
      </c>
      <c r="I11" s="38">
        <f t="shared" si="2"/>
        <v>548142989.82000005</v>
      </c>
      <c r="J11" s="38">
        <v>600821768.59000003</v>
      </c>
      <c r="K11" s="39">
        <f t="shared" si="1"/>
        <v>0.38050776984800511</v>
      </c>
      <c r="L11" s="38">
        <v>600821768.59000003</v>
      </c>
      <c r="M11" s="39">
        <f t="shared" si="3"/>
        <v>0.38050776984800511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2287359911.1799998</v>
      </c>
      <c r="H15" s="45">
        <f>+G15/E15</f>
        <v>0.68524862527860986</v>
      </c>
      <c r="I15" s="44">
        <f>+E15-G15</f>
        <v>1050640088.8200002</v>
      </c>
      <c r="J15" s="44">
        <f>SUM(J8:J13)</f>
        <v>1857324669.5900002</v>
      </c>
      <c r="K15" s="45">
        <f>+J15/E15</f>
        <v>0.55641841509586587</v>
      </c>
      <c r="L15" s="44">
        <f>SUM(L8:L13)</f>
        <v>1857324669.5900002</v>
      </c>
      <c r="M15" s="46">
        <f>+L15/E15</f>
        <v>0.55641841509586587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mAVlRSbjVjEcZgMmqaFFedZvFAhnWcuq9aFk4hyid02w4xPCWxaya4hl/0Fxp0F4i3ghO5SIgKBYmKmXeYA5Bg==" saltValue="+TTaqB5TaB6cnojgy7IXMg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2023-10-06T20:19:38Z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