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marte\GIT_FIN\24\APOYO FINANCIERO\AUSTERIDAD DEL GASTO\3_Ene - Sep\Publicacion informe de seguimiento Austeridad\"/>
    </mc:Choice>
  </mc:AlternateContent>
  <xr:revisionPtr revIDLastSave="0" documentId="13_ncr:1_{C5C3BDF8-E580-4AE2-968E-66262BB2DFD3}" xr6:coauthVersionLast="47" xr6:coauthVersionMax="47" xr10:uidLastSave="{00000000-0000-0000-0000-000000000000}"/>
  <bookViews>
    <workbookView xWindow="-120" yWindow="-120" windowWidth="29040" windowHeight="15840" xr2:uid="{B2791A2F-FB8B-4C81-8438-9EE16FCEB877}"/>
  </bookViews>
  <sheets>
    <sheet name="SE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P24" i="1"/>
  <c r="P26" i="1"/>
  <c r="P27" i="1"/>
  <c r="P28" i="1"/>
  <c r="P29" i="1"/>
  <c r="P30" i="1"/>
  <c r="P31" i="1"/>
  <c r="M24" i="1"/>
  <c r="M26" i="1"/>
  <c r="M27" i="1"/>
  <c r="M28" i="1"/>
  <c r="M29" i="1"/>
  <c r="M30" i="1"/>
  <c r="M31" i="1"/>
  <c r="M32" i="1"/>
  <c r="M33" i="1"/>
  <c r="M34" i="1"/>
  <c r="M35" i="1"/>
  <c r="P23" i="1" l="1"/>
  <c r="P35" i="1"/>
  <c r="P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tc={707821E3-1B07-4217-BC71-A20BF48C531E}</author>
  </authors>
  <commentList>
    <comment ref="J35" authorId="0" shapeId="0" xr:uid="{707821E3-1B07-4217-BC71-A20BF48C531E}">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los ítem de consumo de energía y de agua.</t>
      </text>
    </comment>
  </commentList>
</comments>
</file>

<file path=xl/sharedStrings.xml><?xml version="1.0" encoding="utf-8"?>
<sst xmlns="http://schemas.openxmlformats.org/spreadsheetml/2006/main" count="115" uniqueCount="103">
  <si>
    <t xml:space="preserve">PLAN INTERNO DE AUSTERIDAD 2024 </t>
  </si>
  <si>
    <t>GESTIÓN ADMINISTRATIVA</t>
  </si>
  <si>
    <t xml:space="preserve">SECRETARÍA GENERAL </t>
  </si>
  <si>
    <t>NOMBRE DEL DOCUMENTO</t>
  </si>
  <si>
    <t>PLAN INTERNO DE AUSTERIDAD</t>
  </si>
  <si>
    <t>VIGENCIA</t>
  </si>
  <si>
    <t>OBJETIVO</t>
  </si>
  <si>
    <t>Implementar las acciones necesarias para incentivar el ahorro y disminuir los gastos generados por la entidad en coherencia con las prioridades del gobierno nacional y la normativa aplicable.</t>
  </si>
  <si>
    <t>MARCO NORMATIVO</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</si>
  <si>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en este caso el Decreto 199 de 2024.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 Circulares Externas del Ministerio de Hacienda sobre el asunto.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</si>
  <si>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</si>
  <si>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</si>
  <si>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</si>
  <si>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</si>
  <si>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</si>
  <si>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</si>
  <si>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</si>
  <si>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</si>
  <si>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</si>
  <si>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</si>
  <si>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INFORME SEMESTRAL</t>
  </si>
  <si>
    <t xml:space="preserve">La Secretaría General semestralmente reportará el informe de austeridad del gasto al Ministerio de Haciendo conforme a los lineamientos establecidos por esta entidad, y realizará su publicación en la página web. </t>
  </si>
  <si>
    <t>FORMULACIÓN DEL PLAN</t>
  </si>
  <si>
    <t>INDICADOR DE CUMPLIMIENTO (Semestre 1)
(Acumulado/meta)</t>
  </si>
  <si>
    <t>OBSERVACIONES</t>
  </si>
  <si>
    <t>COMPARATIVO GASTOS PERIODO MONITOREADO</t>
  </si>
  <si>
    <t>AVANCE</t>
  </si>
  <si>
    <t>Ítem</t>
  </si>
  <si>
    <t>CATEGORIAS DE AUSTERIDAD</t>
  </si>
  <si>
    <t>META (DESCRIPCIÓN CUALITATIVA)</t>
  </si>
  <si>
    <t>META CUANTITATIVA DE AHORRO (%)</t>
  </si>
  <si>
    <t>FECHA DE INICIO</t>
  </si>
  <si>
    <t>FECHA FINAL</t>
  </si>
  <si>
    <t>RESPONSABLE DE EJECUCIÓN</t>
  </si>
  <si>
    <t>MEDIDAS DE AUSTERIDAD (Actividades a implementar)</t>
  </si>
  <si>
    <t>Ejecución 2023</t>
  </si>
  <si>
    <t>Proyección ejecución 2024 y reserva 2023</t>
  </si>
  <si>
    <r>
      <t xml:space="preserve">%VARIACIÓN 2024
</t>
    </r>
    <r>
      <rPr>
        <sz val="14"/>
        <color theme="2" tint="-0.499984740745262"/>
        <rFont val="Arial Narrow"/>
        <family val="2"/>
      </rPr>
      <t>(gasto 2024-Proyección 2024)/gasto 2024</t>
    </r>
  </si>
  <si>
    <t>AVANCE CUALITATIVO</t>
  </si>
  <si>
    <t>% ACUMULADO</t>
  </si>
  <si>
    <t>Contratación de personal para la prestación de servicios profesionales y de apoyo a la gestión</t>
  </si>
  <si>
    <t xml:space="preserve">Reducir en un 5% el monto total de la contratación por  prestación de servicios profesionales y de apoyo a la gestión, respecto del año anterior. </t>
  </si>
  <si>
    <t>Todas las dependencias</t>
  </si>
  <si>
    <t>Reasignar tareas entre el personal de planta, para disminuir  la contratación por prestación de servicios profesionales y de apoyo  a la gestión.</t>
  </si>
  <si>
    <t>Horas extras</t>
  </si>
  <si>
    <t>Reducir en un 5% el valor del reconocimiento de horas extras, respecto del año anterior.</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</si>
  <si>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</si>
  <si>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2024 / horas extras vigencia 2023.</t>
  </si>
  <si>
    <t>Vacaciones e indemnizaciones</t>
  </si>
  <si>
    <t>30% de ahorro en el pago de indemnización de vacaciones, respecto de lo pagago en 2023.</t>
  </si>
  <si>
    <t>Reducir la acumulación de vacaciones de los servidores de la Entidad. Con ese propósito se deben programar las vacaciones de los funcionarios con el fin de evitar la acumulación de periodos.</t>
  </si>
  <si>
    <t>Arrendamiento y mantenimiento de bienes inmuebles, cambio de sede y adquisición de bienes muebles e inmuebles</t>
  </si>
  <si>
    <t>Mantener el presupuesto asignado a arrendamiento de sedes y mantenimiento de bienes inmuebles, con indexación máxima del IPC</t>
  </si>
  <si>
    <t>GIT Administrativa</t>
  </si>
  <si>
    <t>Realizar análisis de la condiciones actuales de los inmuebles arrendados para el funcionamiento de la ART que permita definir el incremento de los canones de arrendamiento a condiciones de mercado.
De acuerdo a condiciones de mercado, se hace necesario las sede actuales de funcionamiento de la ART (central y regionales), en las cuales por condiciones de mercado y de regulación presenta un incremento anual mínimo del IPC.</t>
  </si>
  <si>
    <t xml:space="preserve">Suministro de tiquetes – Prelación encuentros virtuales
</t>
  </si>
  <si>
    <t>Mantener el valor del suministro de tiquetes aéreos.</t>
  </si>
  <si>
    <t>Dar prelación a los encuentros virtuales, evitando el desplazamiento de los servidores públicos de la entidad; en caso de ser necesario  los tiquetes se deben adquirir en tarifa  clase económica ofrecida por las aerolíneas.</t>
  </si>
  <si>
    <t>Reconocimiento de viáticos – Prelación encuentros virtuales</t>
  </si>
  <si>
    <t>5% de ahorro en reconocimiento de viáticos, respecto de la vigencia anterior.</t>
  </si>
  <si>
    <t>Racionalizar el reconocimiento y pago de viáticos a los estrictamente necesarios, que responda a una adecuada planeación y programación de comisiones. 
Realizar seguimiento a los gastos de viáticos.
Indicador: Valor de viáticos  vigencia 2024 / Valor de viáticos vigencia 2023.</t>
  </si>
  <si>
    <t xml:space="preserve">Eventos
</t>
  </si>
  <si>
    <t>Privilegiar la virtualidad en la organización y desarrollo de los eventos. Cuando, excepcionalmente, el evento sea presencial, se deberá dar prioridad al uso de espacios institucionales. No se contempla el desarrollo de eventos en la entidad, por tanto no aplica un % de ahorro.</t>
  </si>
  <si>
    <t>NA</t>
  </si>
  <si>
    <t>Los pagos que se han cargado a este ítem corresponde a los contratos de Aseo y Cafetería necesarios para el cabal cumplimiento de las funciones en las sedes y de Bienestar Social, establecidos por normatividad legal.</t>
  </si>
  <si>
    <t xml:space="preserve">Vigilancia
</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</si>
  <si>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t>
  </si>
  <si>
    <t>Continuar con los servicios de vigilancia por monitoreo y alarma en las regionales. En la sede Central de la ART, continuar con el servicio de vigilancia de un (1) Turno, con el  costo del servicio de acuerdo con las tarifas establecidas por la Supervigilancia.</t>
  </si>
  <si>
    <t xml:space="preserve">Vehículos oficiales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</si>
  <si>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Gasto de mantenimiento de vehículos 2024 / gasto de mantenimiento de vehículos 2023. 
Galones consumidos 2023 / Galones consumidos /2024.</t>
  </si>
  <si>
    <t>Realizar seguimiento al consumo de galones de combustible y realización de mantenimiento preventivo y correctivo a los vehículos de la ART.</t>
  </si>
  <si>
    <t>Publicidad  estatal</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</si>
  <si>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</si>
  <si>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</si>
  <si>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</si>
  <si>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</si>
  <si>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5%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</si>
  <si>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</si>
  <si>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Suscripción a periódicos y revistas, publicaciones y bases de datos</t>
  </si>
  <si>
    <t>La entidad no cuenta con suscripciones a publicaciones o bases de datos.</t>
  </si>
  <si>
    <t>No realizar suscripción a publicaciones o bases de datos utilizando la información pública</t>
  </si>
  <si>
    <t xml:space="preserve">Sostenibilidad ambiental
</t>
  </si>
  <si>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2024 / KW de energía consumidos vigencia 2023.
M3 de agua consumidos vigencia 2024 / M3 de agua consumidos vigencia 2023.</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</si>
  <si>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2024 / KW de energía consumidos vigencia 2024. M3 de agua consumidos vigencia 2024 / M3 de agua consumidos vigencia 2023.</t>
  </si>
  <si>
    <t>CONTROL DEL DOCUMENTO</t>
  </si>
  <si>
    <t>ELABORÓ</t>
  </si>
  <si>
    <t>REVISÓ</t>
  </si>
  <si>
    <t>APROBÓ</t>
  </si>
  <si>
    <r>
      <t>MONITOREO</t>
    </r>
    <r>
      <rPr>
        <sz val="14"/>
        <color theme="1"/>
        <rFont val="Arial Narrow"/>
        <family val="2"/>
      </rPr>
      <t xml:space="preserve"> (01 de julio a 30 de septiembre de 2024)</t>
    </r>
  </si>
  <si>
    <t>Ejecución a sep de 2024</t>
  </si>
  <si>
    <t xml:space="preserve">
Rubro A-01-01-01-001-008</t>
  </si>
  <si>
    <t>La variación se presenta por el concurso de carrera administrativa ya que al tercer trimestre de 2023 se liquidaron 143 funcionarios y para el tercer triemestre de 2024 se han presentado 66 retiros únicamente.
Rubro A-01-03-001-002</t>
  </si>
  <si>
    <t>En el marco de las políticas de austeridad del gasto, la Agencia para la Reincorporación y la Normalización (ART) implementó medidas efectivas para reducir los costos asociados a los procesos de arrendamiento y mantenimiento. Estas acciones incluyeron la renegociación de contratos de arrendamiento, la consolidación de espacios, la priorización de actividades de mantenimiento esenciales y el uso eficiente de recursos internos.
Como resultado, se logró una disminución significativa en la ejecución presupuestal asignada a estas áreas, cumpliendo con los lineamientos de racionalización del gasto sin afectar la operatividad ni los estándares de calidad de la infraestructura de la entidad. Esto evidencia el compromiso de la ART con la optimización de los recursos públicos.</t>
  </si>
  <si>
    <t>Al tercer trimestre del año se ha ejecutado la tercera parte de los recursos y se evidencia cumplimiento de esta meta ya que aún quedan disponibles el 70% de la cifra propuesta. Se observó una disminución en la ejecución debido a que al inicio del año no hubo contratación de proveedor de tiquetes aéreos. Así mismo, se evidencia disminución con respecto a la vigencia anterior debido a que en el 2023 se presentaron mayores salidas de personal a encuentros en las regionales para actualizaciones de los procesos PDET.
Rubros: Gastos generales A-02-02-02-006-004
                  Inversión: C-0212-1000-12-51202J-0212030-03 / C-0212-1000-11-51202J-0212025-02 / C-0212-1000-10-51202J-0212011-02</t>
  </si>
  <si>
    <t>En el marco de las políticas de austeridad del gasto, la sobreejecución presupuestal en el proceso de vigilancia de la ART se debe a la ampliación del servicio a sedes que anteriormente operaban bajo la modalidad de "Llave en mano". Con el cambio en los contratos de arrendamiento, la obligación de asumir directamente los servicios de vigilancia recayó en la entidad.
Esta modificación contractual fue necesaria para garantizar la seguridad de las instalaciones y la continuidad de las operaciones, respondiendo a las necesidades institucionales bajo el nuevo esquema de gestión.</t>
  </si>
  <si>
    <t>La ejecución reflejada al corte corresponde al servicio de internet, el cual ha cumplido con lo definido dentro del plan de Austeridad del Gasto</t>
  </si>
  <si>
    <t>En cumplimiento de las políticas de austeridad del gasto, la ART ha implementado medidas para reducir la ejecución presupuestal en aspectos relacionados con la gestión ambiental y los servicios públicos. Estas acciones incluyen la optimización en el uso de recursos, la implementación de prácticas sostenibles como el ahorro de agua y energía, y la renegociación de contratos de servicios públicos bajo mejores condiciones.
Estas estrategias han permitido una disminución significativa en los costos asociados, manteniendo el compromiso con la sostenibilidad y la eficiencia operativa</t>
  </si>
  <si>
    <t>Fuente: Reporte ejecución a 31 de diciembre de 2023 y 2do  semestre de 2024 Ministerio de Hacienda y Crédito Público</t>
  </si>
  <si>
    <t>Si bien se presentó un aumento en el gasto de viáticos básicamente con motivo de las comisiones reconocidas a funcionarios en la actualización de los PATR (Planes de Acción de Transformación Regional) aún se cuenta con saldo disponible en relación a la meta proyectada para este ítem en la vigencia 2024</t>
  </si>
  <si>
    <t>A Septiembre  30 de 2024 se evidencia cumplimiento de este indicador si se tiene en cuenta que la contratación de apoyo personal se presenta con mayor frecuencia a principio de la vigencia y  a septiembre se registra el 37,58% de variación .</t>
  </si>
  <si>
    <r>
      <t>Nombre:</t>
    </r>
    <r>
      <rPr>
        <sz val="12"/>
        <color theme="1"/>
        <rFont val="Arial Narrow"/>
        <family val="2"/>
      </rPr>
      <t xml:space="preserve"> Yuli Alexandra Vargas Bravo</t>
    </r>
    <r>
      <rPr>
        <b/>
        <sz val="12"/>
        <color theme="1"/>
        <rFont val="Arial Narrow"/>
        <family val="2"/>
      </rPr>
      <t xml:space="preserve">
Cargo: </t>
    </r>
    <r>
      <rPr>
        <sz val="12"/>
        <color theme="1"/>
        <rFont val="Arial Narrow"/>
        <family val="2"/>
      </rPr>
      <t>Contratista</t>
    </r>
    <r>
      <rPr>
        <b/>
        <sz val="12"/>
        <color theme="1"/>
        <rFont val="Arial Narrow"/>
        <family val="2"/>
      </rPr>
      <t xml:space="preserve">
Fecha: </t>
    </r>
    <r>
      <rPr>
        <sz val="12"/>
        <color theme="1"/>
        <rFont val="Arial Narrow"/>
        <family val="2"/>
      </rPr>
      <t>12 de diciembre de 2024</t>
    </r>
  </si>
  <si>
    <r>
      <t xml:space="preserve">Nombre: </t>
    </r>
    <r>
      <rPr>
        <sz val="12"/>
        <color theme="1"/>
        <rFont val="Arial Narrow"/>
        <family val="2"/>
      </rPr>
      <t>Germán Elías Romero cruz</t>
    </r>
    <r>
      <rPr>
        <b/>
        <sz val="12"/>
        <color theme="1"/>
        <rFont val="Arial Narrow"/>
        <family val="2"/>
      </rPr>
      <t xml:space="preserve">
Cargo: </t>
    </r>
    <r>
      <rPr>
        <sz val="12"/>
        <color theme="1"/>
        <rFont val="Arial Narrow"/>
        <family val="2"/>
      </rPr>
      <t>Coordinador GIT de Financiera</t>
    </r>
    <r>
      <rPr>
        <b/>
        <sz val="12"/>
        <color theme="1"/>
        <rFont val="Arial Narrow"/>
        <family val="2"/>
      </rPr>
      <t xml:space="preserve">
Fecha: </t>
    </r>
    <r>
      <rPr>
        <sz val="12"/>
        <color theme="1"/>
        <rFont val="Arial Narrow"/>
        <family val="2"/>
      </rPr>
      <t>12 de diciembre de 2024</t>
    </r>
  </si>
  <si>
    <r>
      <t xml:space="preserve">Nombre: </t>
    </r>
    <r>
      <rPr>
        <sz val="12"/>
        <color theme="1"/>
        <rFont val="Arial Narrow"/>
        <family val="2"/>
      </rPr>
      <t>Adriana del Carmen Oviedo Lozada</t>
    </r>
    <r>
      <rPr>
        <b/>
        <sz val="12"/>
        <color theme="1"/>
        <rFont val="Arial Narrow"/>
        <family val="2"/>
      </rPr>
      <t xml:space="preserve">
Cargo: </t>
    </r>
    <r>
      <rPr>
        <sz val="12"/>
        <color theme="1"/>
        <rFont val="Arial Narrow"/>
        <family val="2"/>
      </rPr>
      <t xml:space="preserve">Secretaria General </t>
    </r>
    <r>
      <rPr>
        <b/>
        <sz val="12"/>
        <color theme="1"/>
        <rFont val="Arial Narrow"/>
        <family val="2"/>
      </rPr>
      <t xml:space="preserve">
Fecha: </t>
    </r>
    <r>
      <rPr>
        <sz val="12"/>
        <color theme="1"/>
        <rFont val="Arial Narrow"/>
        <family val="2"/>
      </rPr>
      <t>12 de diciembre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</si>
</sst>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F800]dddd\,\ mmmm\ dd\,\ yyyy"/>
    <numFmt numFmtId="165" formatCode="[$$-240A]\ #,##0"/>
    <numFmt numFmtId="166" formatCode="_-* #,##0_-;\-* #,##0_-;_-* &quot;-&quot;??_-;_-@_-"/>
  </numFmts>
  <fonts count="16" x14ac:knownFonts="1">
    <font>
      <sz val="11"/>
      <color theme="1"/>
      <name val="Aptos Narrow"/>
      <family val="2"/>
      <scheme val="minor"/>
    </font>
    <font>
      <sz val="11"/>
      <color theme="1"/>
      <name val="Aptos Narrow"/>
      <family val="2"/>
      <scheme val="minor"/>
    </font>
    <font>
      <sz val="12"/>
      <color theme="1"/>
      <name val="Arial Narrow"/>
      <family val="2"/>
    </font>
    <font>
      <b/>
      <sz val="12"/>
      <color theme="1"/>
      <name val="Arial Narrow"/>
      <family val="2"/>
    </font>
    <font>
      <b/>
      <sz val="12"/>
      <name val="Arial"/>
      <family val="2"/>
    </font>
    <font>
      <b/>
      <sz val="12"/>
      <name val="Arial Narrow"/>
      <family val="2"/>
    </font>
    <font>
      <sz val="12"/>
      <name val="Arial Narrow"/>
      <family val="2"/>
    </font>
    <font>
      <b/>
      <sz val="12"/>
      <color theme="0"/>
      <name val="Arial Narrow"/>
      <family val="2"/>
    </font>
    <font>
      <b/>
      <sz val="14"/>
      <name val="Arial Narrow"/>
      <family val="2"/>
    </font>
    <font>
      <b/>
      <sz val="14"/>
      <color theme="1"/>
      <name val="Arial Narrow"/>
      <family val="2"/>
    </font>
    <font>
      <sz val="14"/>
      <color theme="1"/>
      <name val="Arial Narrow"/>
      <family val="2"/>
    </font>
    <font>
      <sz val="14"/>
      <color theme="0"/>
      <name val="Arial Narrow"/>
      <family val="2"/>
    </font>
    <font>
      <sz val="14"/>
      <color theme="2" tint="-0.499984740745262"/>
      <name val="Arial Narrow"/>
      <family val="2"/>
    </font>
    <font>
      <sz val="12"/>
      <color rgb="FFFF0000"/>
      <name val="Arial Narrow"/>
      <family val="2"/>
    </font>
    <font>
      <sz val="12"/>
      <color theme="0"/>
      <name val="Arial Narrow"/>
      <family val="2"/>
    </font>
    <font>
      <sz val="11"/>
      <color rgb="FF242424"/>
      <name val="Aptos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2F2F2"/>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6">
    <xf numFmtId="0" fontId="0" fillId="0" borderId="0" xfId="0"/>
    <xf numFmtId="0" fontId="2" fillId="2" borderId="0" xfId="0" applyFont="1" applyFill="1" applyProtection="1">
      <protection locked="0"/>
    </xf>
    <xf numFmtId="0" fontId="3" fillId="2" borderId="0" xfId="0" applyFont="1" applyFill="1" applyProtection="1">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2" fillId="2" borderId="2" xfId="0" applyFont="1" applyFill="1" applyBorder="1" applyProtection="1">
      <protection locked="0"/>
    </xf>
    <xf numFmtId="0" fontId="2" fillId="2" borderId="3" xfId="0" applyFont="1" applyFill="1" applyBorder="1" applyProtection="1">
      <protection locked="0"/>
    </xf>
    <xf numFmtId="0" fontId="0" fillId="0" borderId="3" xfId="0" applyBorder="1" applyProtection="1">
      <protection locked="0"/>
    </xf>
    <xf numFmtId="0" fontId="3" fillId="2" borderId="3"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6" fillId="2" borderId="0" xfId="0" applyFont="1" applyFill="1" applyAlignment="1" applyProtection="1">
      <alignment vertical="center" wrapText="1"/>
      <protection locked="0"/>
    </xf>
    <xf numFmtId="0" fontId="2"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left" wrapText="1"/>
      <protection locked="0"/>
    </xf>
    <xf numFmtId="0" fontId="5" fillId="2" borderId="0" xfId="0" applyFont="1" applyFill="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2" fillId="0" borderId="18" xfId="0" applyFont="1" applyBorder="1" applyProtection="1">
      <protection locked="0"/>
    </xf>
    <xf numFmtId="0" fontId="2" fillId="0" borderId="19" xfId="0" applyFont="1" applyBorder="1" applyProtection="1">
      <protection locked="0"/>
    </xf>
    <xf numFmtId="0" fontId="3" fillId="0" borderId="19" xfId="0" applyFont="1" applyBorder="1" applyProtection="1">
      <protection locked="0"/>
    </xf>
    <xf numFmtId="0" fontId="2" fillId="0" borderId="20" xfId="0" applyFont="1" applyBorder="1" applyProtection="1">
      <protection locked="0"/>
    </xf>
    <xf numFmtId="0" fontId="7" fillId="2" borderId="0" xfId="0" applyFont="1" applyFill="1" applyAlignment="1" applyProtection="1">
      <alignment horizontal="left" vertical="center" wrapText="1"/>
      <protection locked="0"/>
    </xf>
    <xf numFmtId="164" fontId="2" fillId="2" borderId="0" xfId="0" applyNumberFormat="1" applyFont="1" applyFill="1" applyAlignment="1" applyProtection="1">
      <alignment horizontal="justify" vertical="top" wrapText="1"/>
      <protection locked="0"/>
    </xf>
    <xf numFmtId="164" fontId="3" fillId="2" borderId="0" xfId="0" applyNumberFormat="1" applyFont="1" applyFill="1" applyAlignment="1" applyProtection="1">
      <alignment horizontal="justify" vertical="top" wrapText="1"/>
      <protection locked="0"/>
    </xf>
    <xf numFmtId="0" fontId="8" fillId="3" borderId="1" xfId="0" applyFont="1" applyFill="1" applyBorder="1" applyAlignment="1" applyProtection="1">
      <alignment horizontal="center" vertical="center" wrapText="1"/>
      <protection locked="0"/>
    </xf>
    <xf numFmtId="0" fontId="10" fillId="2" borderId="0" xfId="0" applyFont="1" applyFill="1" applyProtection="1">
      <protection locked="0"/>
    </xf>
    <xf numFmtId="0" fontId="11" fillId="0" borderId="0" xfId="0" applyFont="1" applyAlignment="1" applyProtection="1">
      <alignment vertical="center" wrapText="1"/>
      <protection locked="0"/>
    </xf>
    <xf numFmtId="0" fontId="8" fillId="6" borderId="1"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44" fontId="6" fillId="4" borderId="1" xfId="1" applyFont="1" applyFill="1" applyBorder="1" applyAlignment="1" applyProtection="1">
      <alignment horizontal="center" vertical="top" wrapText="1"/>
      <protection locked="0"/>
    </xf>
    <xf numFmtId="10" fontId="6" fillId="4" borderId="1" xfId="2" applyNumberFormat="1" applyFont="1" applyFill="1" applyBorder="1" applyAlignment="1" applyProtection="1">
      <alignment horizontal="left" vertical="top" wrapText="1"/>
      <protection locked="0"/>
    </xf>
    <xf numFmtId="10" fontId="13" fillId="4" borderId="1" xfId="0" applyNumberFormat="1"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6" fillId="4" borderId="21" xfId="0" applyFont="1" applyFill="1" applyBorder="1" applyAlignment="1" applyProtection="1">
      <alignment vertical="top" wrapText="1"/>
      <protection locked="0"/>
    </xf>
    <xf numFmtId="0" fontId="2" fillId="0" borderId="0" xfId="0" applyFont="1" applyAlignment="1" applyProtection="1">
      <alignment vertical="top"/>
      <protection locked="0"/>
    </xf>
    <xf numFmtId="0" fontId="6"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vertical="top" wrapText="1"/>
      <protection locked="0"/>
    </xf>
    <xf numFmtId="0" fontId="6" fillId="4" borderId="1" xfId="0" applyFont="1" applyFill="1" applyBorder="1" applyAlignment="1" applyProtection="1">
      <alignment horizontal="center" vertical="top" wrapText="1"/>
      <protection locked="0"/>
    </xf>
    <xf numFmtId="0" fontId="2" fillId="4" borderId="1" xfId="0" applyFont="1" applyFill="1" applyBorder="1" applyAlignment="1" applyProtection="1">
      <alignment vertical="top"/>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top"/>
      <protection locked="0"/>
    </xf>
    <xf numFmtId="0" fontId="3" fillId="0" borderId="0" xfId="0" applyFont="1" applyProtection="1">
      <protection locked="0"/>
    </xf>
    <xf numFmtId="0" fontId="5" fillId="3" borderId="11"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4" fillId="2" borderId="0" xfId="0" applyFont="1" applyFill="1" applyAlignment="1">
      <alignment horizontal="center" vertical="top" wrapText="1"/>
    </xf>
    <xf numFmtId="0" fontId="5" fillId="2" borderId="1" xfId="0" applyFont="1" applyFill="1" applyBorder="1" applyAlignment="1">
      <alignment horizontal="center" vertical="top" wrapText="1"/>
    </xf>
    <xf numFmtId="0" fontId="6" fillId="4" borderId="1" xfId="0" applyFont="1" applyFill="1" applyBorder="1" applyAlignment="1">
      <alignment horizontal="justify" vertical="top" wrapText="1"/>
    </xf>
    <xf numFmtId="0" fontId="6" fillId="2" borderId="1" xfId="0" applyFont="1" applyFill="1" applyBorder="1" applyAlignment="1">
      <alignment horizontal="justify" vertical="top" wrapText="1"/>
    </xf>
    <xf numFmtId="9" fontId="6" fillId="2" borderId="1" xfId="0" applyNumberFormat="1" applyFont="1" applyFill="1" applyBorder="1" applyAlignment="1">
      <alignment horizontal="center" vertical="top" wrapText="1"/>
    </xf>
    <xf numFmtId="14" fontId="6" fillId="0" borderId="1" xfId="0" applyNumberFormat="1" applyFont="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0" fontId="5" fillId="6" borderId="1" xfId="0" applyNumberFormat="1" applyFont="1" applyFill="1" applyBorder="1" applyAlignment="1">
      <alignment horizontal="center" vertical="top" wrapText="1"/>
    </xf>
    <xf numFmtId="10" fontId="5" fillId="2" borderId="1" xfId="0" applyNumberFormat="1" applyFont="1" applyFill="1" applyBorder="1" applyAlignment="1">
      <alignment horizontal="center" vertical="top" wrapText="1"/>
    </xf>
    <xf numFmtId="10" fontId="5" fillId="5" borderId="1" xfId="0" applyNumberFormat="1" applyFont="1" applyFill="1" applyBorder="1" applyAlignment="1">
      <alignment horizontal="center" vertical="top" wrapText="1"/>
    </xf>
    <xf numFmtId="0" fontId="2" fillId="0" borderId="0" xfId="0" applyFont="1" applyAlignment="1">
      <alignment vertical="top"/>
    </xf>
    <xf numFmtId="0" fontId="6" fillId="0" borderId="1" xfId="0" applyFont="1" applyBorder="1" applyAlignment="1">
      <alignment horizontal="justify" vertical="top" wrapText="1"/>
    </xf>
    <xf numFmtId="0" fontId="6" fillId="0" borderId="1" xfId="0" applyFont="1" applyBorder="1" applyAlignment="1">
      <alignment horizontal="center" vertical="top" wrapText="1"/>
    </xf>
    <xf numFmtId="0" fontId="6" fillId="7" borderId="14" xfId="0" applyFont="1" applyFill="1" applyBorder="1" applyAlignment="1">
      <alignment horizontal="justify" vertical="top" wrapText="1"/>
    </xf>
    <xf numFmtId="9" fontId="6" fillId="2" borderId="1" xfId="0" applyNumberFormat="1" applyFont="1" applyFill="1" applyBorder="1" applyAlignment="1">
      <alignment horizontal="justify" vertical="top" wrapText="1"/>
    </xf>
    <xf numFmtId="10" fontId="5" fillId="6" borderId="1" xfId="2" applyNumberFormat="1" applyFont="1" applyFill="1" applyBorder="1" applyAlignment="1" applyProtection="1">
      <alignment horizontal="center" vertical="top" wrapText="1"/>
    </xf>
    <xf numFmtId="9" fontId="5" fillId="6" borderId="1" xfId="2" applyFont="1" applyFill="1" applyBorder="1" applyAlignment="1" applyProtection="1">
      <alignment horizontal="center" vertical="top" wrapText="1"/>
    </xf>
    <xf numFmtId="0" fontId="15" fillId="4" borderId="17" xfId="0" applyFont="1" applyFill="1" applyBorder="1" applyAlignment="1" applyProtection="1">
      <alignment vertical="top" wrapText="1"/>
      <protection locked="0"/>
    </xf>
    <xf numFmtId="166" fontId="6" fillId="4" borderId="1" xfId="3" applyNumberFormat="1" applyFont="1" applyFill="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2" fillId="4" borderId="21" xfId="0" applyFont="1" applyFill="1" applyBorder="1" applyAlignment="1" applyProtection="1">
      <alignment horizontal="center" vertical="top"/>
      <protection locked="0"/>
    </xf>
    <xf numFmtId="0" fontId="2" fillId="4" borderId="17" xfId="0" applyFont="1" applyFill="1" applyBorder="1" applyAlignment="1" applyProtection="1">
      <alignment horizontal="center" vertical="top"/>
      <protection locked="0"/>
    </xf>
    <xf numFmtId="0" fontId="2" fillId="0" borderId="0" xfId="0" applyFont="1" applyAlignment="1" applyProtection="1">
      <alignment horizontal="left"/>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44" fontId="6" fillId="4" borderId="21" xfId="1" applyFont="1" applyFill="1" applyBorder="1" applyAlignment="1" applyProtection="1">
      <alignment horizontal="center" vertical="top" wrapText="1"/>
      <protection locked="0"/>
    </xf>
    <xf numFmtId="44" fontId="6" fillId="4" borderId="17" xfId="1" applyFont="1" applyFill="1" applyBorder="1" applyAlignment="1" applyProtection="1">
      <alignment horizontal="center" vertical="top" wrapText="1"/>
      <protection locked="0"/>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top" wrapText="1"/>
      <protection locked="0"/>
    </xf>
    <xf numFmtId="164" fontId="9" fillId="5" borderId="21" xfId="0" applyNumberFormat="1" applyFont="1" applyFill="1" applyBorder="1" applyAlignment="1" applyProtection="1">
      <alignment horizontal="center" vertical="center" wrapText="1"/>
      <protection locked="0"/>
    </xf>
    <xf numFmtId="164" fontId="9" fillId="5" borderId="16" xfId="0" applyNumberFormat="1" applyFont="1" applyFill="1" applyBorder="1" applyAlignment="1" applyProtection="1">
      <alignment horizontal="center" vertical="center" wrapText="1"/>
      <protection locked="0"/>
    </xf>
    <xf numFmtId="164" fontId="9" fillId="5" borderId="17"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2" fillId="2" borderId="1" xfId="0" applyFont="1" applyFill="1" applyBorder="1" applyAlignment="1">
      <alignment horizontal="left" vertical="center" wrapText="1"/>
    </xf>
    <xf numFmtId="165" fontId="6" fillId="4" borderId="21" xfId="0" applyNumberFormat="1" applyFont="1" applyFill="1" applyBorder="1" applyAlignment="1">
      <alignment horizontal="center" vertical="top" wrapText="1"/>
    </xf>
    <xf numFmtId="165" fontId="6" fillId="4" borderId="17" xfId="0" applyNumberFormat="1" applyFont="1" applyFill="1" applyBorder="1" applyAlignment="1">
      <alignment horizontal="center" vertical="top" wrapText="1"/>
    </xf>
    <xf numFmtId="10" fontId="5" fillId="6" borderId="21" xfId="0" applyNumberFormat="1" applyFont="1" applyFill="1" applyBorder="1" applyAlignment="1">
      <alignment horizontal="center" vertical="top" wrapText="1"/>
    </xf>
    <xf numFmtId="10" fontId="5" fillId="6" borderId="17" xfId="0" applyNumberFormat="1" applyFont="1" applyFill="1" applyBorder="1" applyAlignment="1">
      <alignment horizontal="center" vertical="top" wrapText="1"/>
    </xf>
    <xf numFmtId="10" fontId="5" fillId="2" borderId="21" xfId="0" applyNumberFormat="1" applyFont="1" applyFill="1" applyBorder="1" applyAlignment="1">
      <alignment horizontal="center" vertical="top" wrapText="1"/>
    </xf>
    <xf numFmtId="10" fontId="5" fillId="2" borderId="17" xfId="0" applyNumberFormat="1" applyFont="1" applyFill="1" applyBorder="1" applyAlignment="1">
      <alignment horizontal="center" vertical="top" wrapText="1"/>
    </xf>
    <xf numFmtId="10" fontId="5" fillId="5" borderId="21" xfId="0" applyNumberFormat="1" applyFont="1" applyFill="1" applyBorder="1" applyAlignment="1">
      <alignment horizontal="center" vertical="top" wrapText="1"/>
    </xf>
    <xf numFmtId="10" fontId="5" fillId="5" borderId="17" xfId="0" applyNumberFormat="1" applyFont="1" applyFill="1" applyBorder="1" applyAlignment="1">
      <alignment horizontal="center" vertical="top"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82517</xdr:colOff>
      <xdr:row>1</xdr:row>
      <xdr:rowOff>112058</xdr:rowOff>
    </xdr:from>
    <xdr:to>
      <xdr:col>2</xdr:col>
      <xdr:colOff>1610593</xdr:colOff>
      <xdr:row>3</xdr:row>
      <xdr:rowOff>88578</xdr:rowOff>
    </xdr:to>
    <xdr:pic>
      <xdr:nvPicPr>
        <xdr:cNvPr id="2" name="image_0">
          <a:extLst>
            <a:ext uri="{FF2B5EF4-FFF2-40B4-BE49-F238E27FC236}">
              <a16:creationId xmlns:a16="http://schemas.microsoft.com/office/drawing/2014/main" id="{F2BBA247-2D65-473F-80F6-18C874DC7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062" y="319876"/>
          <a:ext cx="1528076" cy="131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ndira Burbano Montenegro" id="{8F5CC023-DF6F-4299-962C-E2E465789B19}" userId="S::Indira.Burbano@renovacionterritorio.gov.co::93131af3-7ae0-4129-a6fd-4c26574159f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35" dT="2024-03-22T15:49:06.75" personId="{8F5CC023-DF6F-4299-962C-E2E465789B19}" id="{707821E3-1B07-4217-BC71-A20BF48C531E}">
    <text>Corresponde a los ítem de consumo de energía y de agua.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163F-9DCA-4C75-B284-A6D8CEB42132}">
  <dimension ref="A1:Q55"/>
  <sheetViews>
    <sheetView showGridLines="0" tabSelected="1" zoomScale="55" zoomScaleNormal="55" workbookViewId="0">
      <selection activeCell="H42" sqref="H42"/>
    </sheetView>
  </sheetViews>
  <sheetFormatPr baseColWidth="10" defaultColWidth="11.42578125" defaultRowHeight="15.75" x14ac:dyDescent="0.25"/>
  <cols>
    <col min="1" max="1" width="7.5703125" style="5" customWidth="1"/>
    <col min="2" max="2" width="11.5703125" style="5" customWidth="1"/>
    <col min="3" max="3" width="40.7109375" style="5" customWidth="1"/>
    <col min="4" max="4" width="41.85546875" style="5" customWidth="1"/>
    <col min="5" max="5" width="24.42578125" style="5" customWidth="1"/>
    <col min="6" max="6" width="24.28515625" style="5" customWidth="1"/>
    <col min="7" max="7" width="25" style="44" customWidth="1"/>
    <col min="8" max="8" width="18.7109375" style="5" customWidth="1"/>
    <col min="9" max="9" width="55" style="5" customWidth="1"/>
    <col min="10" max="10" width="22.42578125" style="5" customWidth="1"/>
    <col min="11" max="11" width="24" style="5" customWidth="1"/>
    <col min="12" max="12" width="27" style="5" customWidth="1"/>
    <col min="13" max="13" width="26" style="5" customWidth="1"/>
    <col min="14" max="14" width="51.140625" style="5" customWidth="1"/>
    <col min="15" max="15" width="37.42578125" style="5" hidden="1" customWidth="1"/>
    <col min="16" max="16" width="35.28515625" style="5" customWidth="1"/>
    <col min="17" max="17" width="46.5703125" style="6" customWidth="1"/>
    <col min="18" max="16384" width="11.42578125" style="5"/>
  </cols>
  <sheetData>
    <row r="1" spans="2:17" s="1" customFormat="1" x14ac:dyDescent="0.25">
      <c r="G1" s="2"/>
      <c r="Q1" s="3"/>
    </row>
    <row r="2" spans="2:17" ht="48.75" customHeight="1" x14ac:dyDescent="0.25">
      <c r="B2" s="106"/>
      <c r="C2" s="106"/>
      <c r="D2" s="108" t="s">
        <v>0</v>
      </c>
      <c r="E2" s="109"/>
      <c r="F2" s="109"/>
      <c r="G2" s="109"/>
      <c r="H2" s="109"/>
      <c r="I2" s="109"/>
      <c r="J2" s="109"/>
      <c r="K2" s="109"/>
      <c r="L2" s="109"/>
      <c r="M2" s="109"/>
      <c r="N2" s="110"/>
      <c r="O2" s="4"/>
    </row>
    <row r="3" spans="2:17" ht="56.45" customHeight="1" x14ac:dyDescent="0.25">
      <c r="B3" s="106"/>
      <c r="C3" s="106"/>
      <c r="D3" s="111" t="s">
        <v>1</v>
      </c>
      <c r="E3" s="112"/>
      <c r="F3" s="112"/>
      <c r="G3" s="112"/>
      <c r="H3" s="112"/>
      <c r="I3" s="112"/>
      <c r="J3" s="112"/>
      <c r="K3" s="112"/>
      <c r="L3" s="112"/>
      <c r="M3" s="112"/>
      <c r="N3" s="113"/>
      <c r="O3" s="4"/>
    </row>
    <row r="4" spans="2:17" ht="16.5" thickBot="1" x14ac:dyDescent="0.3">
      <c r="B4" s="107"/>
      <c r="C4" s="107"/>
      <c r="D4" s="114" t="s">
        <v>2</v>
      </c>
      <c r="E4" s="115"/>
      <c r="F4" s="115"/>
      <c r="G4" s="115"/>
      <c r="H4" s="115"/>
      <c r="I4" s="115"/>
      <c r="J4" s="115"/>
      <c r="K4" s="115"/>
      <c r="L4" s="115"/>
      <c r="M4" s="115"/>
      <c r="N4" s="116"/>
      <c r="O4" s="4"/>
    </row>
    <row r="5" spans="2:17" ht="16.5" thickTop="1" x14ac:dyDescent="0.25">
      <c r="B5" s="1"/>
      <c r="C5" s="1"/>
      <c r="D5" s="1"/>
      <c r="E5" s="1"/>
      <c r="F5" s="1"/>
      <c r="G5" s="2"/>
      <c r="H5" s="1"/>
      <c r="I5" s="1"/>
      <c r="J5" s="1"/>
      <c r="K5" s="1"/>
      <c r="L5" s="1"/>
      <c r="M5" s="1"/>
      <c r="N5" s="1"/>
      <c r="O5" s="1"/>
    </row>
    <row r="6" spans="2:17" x14ac:dyDescent="0.25">
      <c r="B6" s="7"/>
      <c r="C6" s="8"/>
      <c r="D6" s="9"/>
      <c r="E6" s="8"/>
      <c r="F6" s="8"/>
      <c r="G6" s="10"/>
      <c r="H6" s="8"/>
      <c r="I6" s="8"/>
      <c r="J6" s="8"/>
      <c r="K6" s="8"/>
      <c r="L6" s="8"/>
      <c r="M6" s="8"/>
      <c r="N6" s="11"/>
      <c r="O6" s="1"/>
    </row>
    <row r="7" spans="2:17" x14ac:dyDescent="0.25">
      <c r="B7" s="12"/>
      <c r="C7" s="1"/>
      <c r="D7" s="1"/>
      <c r="E7" s="1"/>
      <c r="F7" s="1"/>
      <c r="G7" s="2"/>
      <c r="H7" s="1"/>
      <c r="I7" s="1"/>
      <c r="J7" s="1"/>
      <c r="K7" s="1"/>
      <c r="L7" s="1"/>
      <c r="M7" s="1"/>
      <c r="N7" s="13"/>
      <c r="O7" s="1"/>
    </row>
    <row r="8" spans="2:17" x14ac:dyDescent="0.25">
      <c r="B8" s="12"/>
      <c r="C8" s="45" t="s">
        <v>3</v>
      </c>
      <c r="D8" s="89" t="s">
        <v>4</v>
      </c>
      <c r="E8" s="90"/>
      <c r="F8" s="91"/>
      <c r="G8" s="46" t="s">
        <v>5</v>
      </c>
      <c r="H8" s="47">
        <v>2024</v>
      </c>
      <c r="I8" s="48"/>
      <c r="J8" s="48"/>
      <c r="K8" s="48"/>
      <c r="L8" s="48"/>
      <c r="M8" s="48"/>
      <c r="N8" s="49"/>
      <c r="O8" s="14"/>
    </row>
    <row r="9" spans="2:17" ht="52.9" customHeight="1" x14ac:dyDescent="0.25">
      <c r="B9" s="12"/>
      <c r="C9" s="50" t="s">
        <v>6</v>
      </c>
      <c r="D9" s="117" t="s">
        <v>7</v>
      </c>
      <c r="E9" s="117"/>
      <c r="F9" s="117"/>
      <c r="G9" s="117"/>
      <c r="H9" s="117"/>
      <c r="I9" s="117"/>
      <c r="J9" s="117"/>
      <c r="K9" s="117"/>
      <c r="L9" s="117"/>
      <c r="M9" s="117"/>
      <c r="N9" s="117"/>
      <c r="O9" s="15"/>
    </row>
    <row r="10" spans="2:17" ht="151.5" customHeight="1" x14ac:dyDescent="0.25">
      <c r="B10" s="12"/>
      <c r="C10" s="50" t="s">
        <v>8</v>
      </c>
      <c r="D10" s="89" t="s">
        <v>9</v>
      </c>
      <c r="E10" s="90"/>
      <c r="F10" s="90"/>
      <c r="G10" s="90"/>
      <c r="H10" s="90"/>
      <c r="I10" s="90"/>
      <c r="J10" s="90"/>
      <c r="K10" s="90"/>
      <c r="L10" s="90"/>
      <c r="M10" s="90"/>
      <c r="N10" s="91"/>
      <c r="O10" s="16"/>
    </row>
    <row r="11" spans="2:17" ht="34.5" customHeight="1" x14ac:dyDescent="0.25">
      <c r="B11" s="12"/>
      <c r="C11" s="51" t="s">
        <v>10</v>
      </c>
      <c r="D11" s="89" t="s">
        <v>11</v>
      </c>
      <c r="E11" s="90"/>
      <c r="F11" s="90"/>
      <c r="G11" s="90"/>
      <c r="H11" s="90"/>
      <c r="I11" s="90"/>
      <c r="J11" s="90"/>
      <c r="K11" s="90"/>
      <c r="L11" s="90"/>
      <c r="M11" s="90"/>
      <c r="N11" s="91"/>
      <c r="O11" s="16"/>
    </row>
    <row r="12" spans="2:17" ht="27.75" customHeight="1" x14ac:dyDescent="0.25">
      <c r="B12" s="12"/>
      <c r="C12" s="52" t="s">
        <v>12</v>
      </c>
      <c r="D12" s="89" t="s">
        <v>13</v>
      </c>
      <c r="E12" s="90"/>
      <c r="F12" s="90"/>
      <c r="G12" s="90"/>
      <c r="H12" s="90"/>
      <c r="I12" s="90"/>
      <c r="J12" s="90"/>
      <c r="K12" s="90"/>
      <c r="L12" s="90"/>
      <c r="M12" s="90"/>
      <c r="N12" s="91"/>
      <c r="O12" s="16"/>
    </row>
    <row r="13" spans="2:17" ht="29.25" customHeight="1" x14ac:dyDescent="0.25">
      <c r="B13" s="12"/>
      <c r="C13" s="52" t="s">
        <v>14</v>
      </c>
      <c r="D13" s="89" t="s">
        <v>15</v>
      </c>
      <c r="E13" s="90"/>
      <c r="F13" s="90"/>
      <c r="G13" s="90"/>
      <c r="H13" s="90"/>
      <c r="I13" s="90"/>
      <c r="J13" s="90"/>
      <c r="K13" s="90"/>
      <c r="L13" s="90"/>
      <c r="M13" s="90"/>
      <c r="N13" s="91"/>
      <c r="O13" s="16"/>
    </row>
    <row r="14" spans="2:17" ht="40.5" customHeight="1" x14ac:dyDescent="0.25">
      <c r="B14" s="12"/>
      <c r="C14" s="52" t="s">
        <v>16</v>
      </c>
      <c r="D14" s="89" t="s">
        <v>17</v>
      </c>
      <c r="E14" s="90"/>
      <c r="F14" s="90"/>
      <c r="G14" s="90"/>
      <c r="H14" s="90"/>
      <c r="I14" s="90"/>
      <c r="J14" s="90"/>
      <c r="K14" s="90"/>
      <c r="L14" s="90"/>
      <c r="M14" s="90"/>
      <c r="N14" s="91"/>
      <c r="O14" s="16"/>
    </row>
    <row r="15" spans="2:17" ht="29.25" customHeight="1" x14ac:dyDescent="0.25">
      <c r="B15" s="12"/>
      <c r="C15" s="53" t="s">
        <v>18</v>
      </c>
      <c r="D15" s="89" t="s">
        <v>19</v>
      </c>
      <c r="E15" s="90"/>
      <c r="F15" s="90"/>
      <c r="G15" s="90"/>
      <c r="H15" s="90"/>
      <c r="I15" s="90"/>
      <c r="J15" s="90"/>
      <c r="K15" s="90"/>
      <c r="L15" s="90"/>
      <c r="M15" s="90"/>
      <c r="N15" s="91"/>
      <c r="O15" s="16"/>
    </row>
    <row r="16" spans="2:17" ht="34.5" customHeight="1" x14ac:dyDescent="0.25">
      <c r="B16" s="12"/>
      <c r="C16" s="52" t="s">
        <v>20</v>
      </c>
      <c r="D16" s="89" t="s">
        <v>21</v>
      </c>
      <c r="E16" s="90"/>
      <c r="F16" s="90"/>
      <c r="G16" s="90"/>
      <c r="H16" s="90"/>
      <c r="I16" s="90"/>
      <c r="J16" s="90"/>
      <c r="K16" s="90"/>
      <c r="L16" s="90"/>
      <c r="M16" s="90"/>
      <c r="N16" s="91"/>
      <c r="O16" s="17"/>
    </row>
    <row r="17" spans="1:17" s="1" customFormat="1" x14ac:dyDescent="0.25">
      <c r="B17" s="12"/>
      <c r="C17" s="18"/>
      <c r="D17" s="16"/>
      <c r="E17" s="16"/>
      <c r="F17" s="16"/>
      <c r="G17" s="16"/>
      <c r="H17" s="16"/>
      <c r="I17" s="16"/>
      <c r="J17" s="16"/>
      <c r="K17" s="16"/>
      <c r="L17" s="16"/>
      <c r="M17" s="16"/>
      <c r="N17" s="19"/>
      <c r="O17" s="16"/>
      <c r="Q17" s="3"/>
    </row>
    <row r="18" spans="1:17" x14ac:dyDescent="0.25">
      <c r="B18" s="20"/>
      <c r="C18" s="21"/>
      <c r="D18" s="21"/>
      <c r="E18" s="21"/>
      <c r="F18" s="21"/>
      <c r="G18" s="22"/>
      <c r="H18" s="21"/>
      <c r="I18" s="21"/>
      <c r="J18" s="21"/>
      <c r="K18" s="21"/>
      <c r="L18" s="21"/>
      <c r="M18" s="21"/>
      <c r="N18" s="23"/>
    </row>
    <row r="19" spans="1:17" s="1" customFormat="1" ht="28.5" customHeight="1" x14ac:dyDescent="0.25">
      <c r="B19" s="24"/>
      <c r="C19" s="25"/>
      <c r="D19" s="25"/>
      <c r="E19" s="25"/>
      <c r="F19" s="25"/>
      <c r="G19" s="26"/>
      <c r="H19" s="25"/>
      <c r="I19" s="25"/>
      <c r="J19" s="25"/>
      <c r="K19" s="25"/>
      <c r="L19" s="25"/>
      <c r="M19" s="25"/>
      <c r="N19" s="25"/>
      <c r="O19" s="25"/>
      <c r="Q19" s="3"/>
    </row>
    <row r="20" spans="1:17" s="28" customFormat="1" ht="18" x14ac:dyDescent="0.25">
      <c r="B20" s="92" t="s">
        <v>22</v>
      </c>
      <c r="C20" s="93"/>
      <c r="D20" s="93"/>
      <c r="E20" s="93"/>
      <c r="F20" s="93"/>
      <c r="G20" s="93"/>
      <c r="H20" s="93"/>
      <c r="I20" s="94"/>
      <c r="J20" s="98" t="s">
        <v>88</v>
      </c>
      <c r="K20" s="98"/>
      <c r="L20" s="98"/>
      <c r="M20" s="98"/>
      <c r="N20" s="98"/>
      <c r="O20" s="98"/>
      <c r="P20" s="99" t="s">
        <v>23</v>
      </c>
      <c r="Q20" s="102" t="s">
        <v>24</v>
      </c>
    </row>
    <row r="21" spans="1:17" s="29" customFormat="1" ht="18" customHeight="1" x14ac:dyDescent="0.25">
      <c r="B21" s="95"/>
      <c r="C21" s="96"/>
      <c r="D21" s="96"/>
      <c r="E21" s="96"/>
      <c r="F21" s="96"/>
      <c r="G21" s="96"/>
      <c r="H21" s="96"/>
      <c r="I21" s="97"/>
      <c r="J21" s="103" t="s">
        <v>25</v>
      </c>
      <c r="K21" s="104"/>
      <c r="L21" s="105"/>
      <c r="M21" s="103" t="s">
        <v>26</v>
      </c>
      <c r="N21" s="104"/>
      <c r="O21" s="105"/>
      <c r="P21" s="100"/>
      <c r="Q21" s="102"/>
    </row>
    <row r="22" spans="1:17" s="31" customFormat="1" ht="69" customHeight="1" x14ac:dyDescent="0.25">
      <c r="B22" s="27" t="s">
        <v>27</v>
      </c>
      <c r="C22" s="27" t="s">
        <v>28</v>
      </c>
      <c r="D22" s="27" t="s">
        <v>29</v>
      </c>
      <c r="E22" s="27" t="s">
        <v>30</v>
      </c>
      <c r="F22" s="27" t="s">
        <v>31</v>
      </c>
      <c r="G22" s="27" t="s">
        <v>32</v>
      </c>
      <c r="H22" s="27" t="s">
        <v>33</v>
      </c>
      <c r="I22" s="27" t="s">
        <v>34</v>
      </c>
      <c r="J22" s="27" t="s">
        <v>35</v>
      </c>
      <c r="K22" s="27" t="s">
        <v>36</v>
      </c>
      <c r="L22" s="27" t="s">
        <v>89</v>
      </c>
      <c r="M22" s="30" t="s">
        <v>37</v>
      </c>
      <c r="N22" s="27" t="s">
        <v>38</v>
      </c>
      <c r="O22" s="27" t="s">
        <v>39</v>
      </c>
      <c r="P22" s="101"/>
      <c r="Q22" s="102"/>
    </row>
    <row r="23" spans="1:17" s="35" customFormat="1" ht="162.75" customHeight="1" x14ac:dyDescent="0.25">
      <c r="A23" s="54"/>
      <c r="B23" s="55">
        <v>1</v>
      </c>
      <c r="C23" s="56" t="s">
        <v>40</v>
      </c>
      <c r="D23" s="57" t="s">
        <v>41</v>
      </c>
      <c r="E23" s="58">
        <v>0.05</v>
      </c>
      <c r="F23" s="59">
        <v>45293</v>
      </c>
      <c r="G23" s="60">
        <v>45657</v>
      </c>
      <c r="H23" s="61" t="s">
        <v>42</v>
      </c>
      <c r="I23" s="56" t="s">
        <v>43</v>
      </c>
      <c r="J23" s="62">
        <v>8349643891</v>
      </c>
      <c r="K23" s="62">
        <v>7932161696.4499998</v>
      </c>
      <c r="L23" s="74">
        <v>4951507616</v>
      </c>
      <c r="M23" s="63">
        <f>+IFERROR((L23-K23)/K23,0)</f>
        <v>-0.37576819466299799</v>
      </c>
      <c r="N23" s="33" t="s">
        <v>99</v>
      </c>
      <c r="O23" s="64"/>
      <c r="P23" s="65">
        <f t="shared" ref="P23:P31" si="0">+IFERROR(L23/K23,0)</f>
        <v>0.62423180533700207</v>
      </c>
      <c r="Q23" s="34"/>
    </row>
    <row r="24" spans="1:17" s="37" customFormat="1" ht="153" customHeight="1" x14ac:dyDescent="0.25">
      <c r="A24" s="66"/>
      <c r="B24" s="55">
        <v>2</v>
      </c>
      <c r="C24" s="56" t="s">
        <v>44</v>
      </c>
      <c r="D24" s="67" t="s">
        <v>45</v>
      </c>
      <c r="E24" s="58">
        <v>0.05</v>
      </c>
      <c r="F24" s="59">
        <v>45292</v>
      </c>
      <c r="G24" s="60">
        <v>45657</v>
      </c>
      <c r="H24" s="68" t="s">
        <v>46</v>
      </c>
      <c r="I24" s="56" t="s">
        <v>47</v>
      </c>
      <c r="J24" s="118">
        <v>1447779103</v>
      </c>
      <c r="K24" s="118">
        <v>1375390147.8499999</v>
      </c>
      <c r="L24" s="87">
        <v>451843003</v>
      </c>
      <c r="M24" s="120">
        <f t="shared" ref="M24:M35" si="1">+IFERROR((L24-K24)/K24,0)</f>
        <v>-0.67148012241739718</v>
      </c>
      <c r="N24" s="36" t="s">
        <v>90</v>
      </c>
      <c r="O24" s="122"/>
      <c r="P24" s="124">
        <f t="shared" si="0"/>
        <v>0.32851987758260287</v>
      </c>
      <c r="Q24" s="78"/>
    </row>
    <row r="25" spans="1:17" s="37" customFormat="1" ht="126" customHeight="1" x14ac:dyDescent="0.25">
      <c r="A25" s="66"/>
      <c r="B25" s="55">
        <v>3</v>
      </c>
      <c r="C25" s="56" t="s">
        <v>48</v>
      </c>
      <c r="D25" s="67" t="s">
        <v>49</v>
      </c>
      <c r="E25" s="58">
        <v>0.3</v>
      </c>
      <c r="F25" s="60">
        <v>45293</v>
      </c>
      <c r="G25" s="60">
        <v>45657</v>
      </c>
      <c r="H25" s="68" t="s">
        <v>46</v>
      </c>
      <c r="I25" s="69" t="s">
        <v>50</v>
      </c>
      <c r="J25" s="119"/>
      <c r="K25" s="119"/>
      <c r="L25" s="88"/>
      <c r="M25" s="121"/>
      <c r="N25" s="73" t="s">
        <v>91</v>
      </c>
      <c r="O25" s="123"/>
      <c r="P25" s="125"/>
      <c r="Q25" s="79"/>
    </row>
    <row r="26" spans="1:17" s="37" customFormat="1" ht="194.25" customHeight="1" x14ac:dyDescent="0.25">
      <c r="A26" s="66"/>
      <c r="B26" s="55">
        <v>4</v>
      </c>
      <c r="C26" s="56" t="s">
        <v>51</v>
      </c>
      <c r="D26" s="67" t="s">
        <v>52</v>
      </c>
      <c r="E26" s="58">
        <v>0</v>
      </c>
      <c r="F26" s="59">
        <v>45323</v>
      </c>
      <c r="G26" s="60">
        <v>45657</v>
      </c>
      <c r="H26" s="68" t="s">
        <v>53</v>
      </c>
      <c r="I26" s="56" t="s">
        <v>54</v>
      </c>
      <c r="J26" s="62">
        <v>6000807107</v>
      </c>
      <c r="K26" s="62">
        <v>6000807107</v>
      </c>
      <c r="L26" s="32">
        <v>3964316892.6200004</v>
      </c>
      <c r="M26" s="63">
        <f t="shared" si="1"/>
        <v>-0.33936938449569792</v>
      </c>
      <c r="N26" s="38" t="s">
        <v>92</v>
      </c>
      <c r="O26" s="64"/>
      <c r="P26" s="65">
        <f t="shared" si="0"/>
        <v>0.66063061550430213</v>
      </c>
      <c r="Q26" s="39"/>
    </row>
    <row r="27" spans="1:17" s="37" customFormat="1" ht="116.25" customHeight="1" x14ac:dyDescent="0.25">
      <c r="A27" s="66"/>
      <c r="B27" s="55">
        <v>5</v>
      </c>
      <c r="C27" s="56" t="s">
        <v>55</v>
      </c>
      <c r="D27" s="70" t="s">
        <v>56</v>
      </c>
      <c r="E27" s="58">
        <v>0</v>
      </c>
      <c r="F27" s="59">
        <v>45293</v>
      </c>
      <c r="G27" s="60">
        <v>45657</v>
      </c>
      <c r="H27" s="68" t="s">
        <v>46</v>
      </c>
      <c r="I27" s="56" t="s">
        <v>57</v>
      </c>
      <c r="J27" s="62">
        <v>808860518</v>
      </c>
      <c r="K27" s="62">
        <v>808860518</v>
      </c>
      <c r="L27" s="32">
        <v>236154381.90000001</v>
      </c>
      <c r="M27" s="63">
        <f t="shared" si="1"/>
        <v>-0.70804066134428389</v>
      </c>
      <c r="N27" s="40" t="s">
        <v>93</v>
      </c>
      <c r="O27" s="64"/>
      <c r="P27" s="65">
        <f t="shared" si="0"/>
        <v>0.29195933865571616</v>
      </c>
      <c r="Q27" s="41"/>
    </row>
    <row r="28" spans="1:17" s="37" customFormat="1" ht="141" customHeight="1" x14ac:dyDescent="0.25">
      <c r="A28" s="66"/>
      <c r="B28" s="55">
        <v>6</v>
      </c>
      <c r="C28" s="56" t="s">
        <v>58</v>
      </c>
      <c r="D28" s="57" t="s">
        <v>59</v>
      </c>
      <c r="E28" s="58">
        <v>0.05</v>
      </c>
      <c r="F28" s="59">
        <v>45293</v>
      </c>
      <c r="G28" s="60">
        <v>45657</v>
      </c>
      <c r="H28" s="68" t="s">
        <v>42</v>
      </c>
      <c r="I28" s="56" t="s">
        <v>60</v>
      </c>
      <c r="J28" s="62">
        <v>1689288836</v>
      </c>
      <c r="K28" s="62">
        <v>1604824394.2</v>
      </c>
      <c r="L28" s="32">
        <v>1336314855</v>
      </c>
      <c r="M28" s="63">
        <f t="shared" si="1"/>
        <v>-0.16731396916100047</v>
      </c>
      <c r="N28" s="38" t="s">
        <v>98</v>
      </c>
      <c r="O28" s="64"/>
      <c r="P28" s="65">
        <f t="shared" si="0"/>
        <v>0.8326860308389995</v>
      </c>
      <c r="Q28" s="41"/>
    </row>
    <row r="29" spans="1:17" s="37" customFormat="1" ht="110.25" x14ac:dyDescent="0.25">
      <c r="A29" s="66"/>
      <c r="B29" s="55">
        <v>7</v>
      </c>
      <c r="C29" s="56" t="s">
        <v>61</v>
      </c>
      <c r="D29" s="57" t="s">
        <v>62</v>
      </c>
      <c r="E29" s="58" t="s">
        <v>63</v>
      </c>
      <c r="F29" s="59">
        <v>45293</v>
      </c>
      <c r="G29" s="60">
        <v>45657</v>
      </c>
      <c r="H29" s="68" t="s">
        <v>46</v>
      </c>
      <c r="I29" s="56" t="s">
        <v>64</v>
      </c>
      <c r="J29" s="62">
        <v>495997837</v>
      </c>
      <c r="K29" s="62">
        <v>0</v>
      </c>
      <c r="L29" s="32">
        <v>0</v>
      </c>
      <c r="M29" s="63">
        <f t="shared" si="1"/>
        <v>0</v>
      </c>
      <c r="N29" s="40"/>
      <c r="O29" s="64"/>
      <c r="P29" s="65">
        <f t="shared" si="0"/>
        <v>0</v>
      </c>
      <c r="Q29" s="39"/>
    </row>
    <row r="30" spans="1:17" s="37" customFormat="1" ht="236.25" x14ac:dyDescent="0.25">
      <c r="A30" s="66"/>
      <c r="B30" s="55">
        <v>8</v>
      </c>
      <c r="C30" s="56" t="s">
        <v>65</v>
      </c>
      <c r="D30" s="67" t="s">
        <v>66</v>
      </c>
      <c r="E30" s="58">
        <v>0</v>
      </c>
      <c r="F30" s="59">
        <v>45566</v>
      </c>
      <c r="G30" s="60">
        <v>45657</v>
      </c>
      <c r="H30" s="68" t="s">
        <v>53</v>
      </c>
      <c r="I30" s="56" t="s">
        <v>67</v>
      </c>
      <c r="J30" s="62">
        <v>26373637</v>
      </c>
      <c r="K30" s="62">
        <v>26373637</v>
      </c>
      <c r="L30" s="32">
        <v>96785647</v>
      </c>
      <c r="M30" s="63">
        <f t="shared" si="1"/>
        <v>2.6697876367980649</v>
      </c>
      <c r="N30" s="38" t="s">
        <v>94</v>
      </c>
      <c r="O30" s="64"/>
      <c r="P30" s="65">
        <f t="shared" si="0"/>
        <v>3.6697876367980649</v>
      </c>
      <c r="Q30" s="41"/>
    </row>
    <row r="31" spans="1:17" s="37" customFormat="1" ht="346.5" x14ac:dyDescent="0.25">
      <c r="A31" s="66"/>
      <c r="B31" s="55">
        <v>9</v>
      </c>
      <c r="C31" s="56" t="s">
        <v>68</v>
      </c>
      <c r="D31" s="67" t="s">
        <v>69</v>
      </c>
      <c r="E31" s="58" t="s">
        <v>63</v>
      </c>
      <c r="F31" s="59">
        <v>45292</v>
      </c>
      <c r="G31" s="60">
        <v>45657</v>
      </c>
      <c r="H31" s="68" t="s">
        <v>53</v>
      </c>
      <c r="I31" s="56" t="s">
        <v>70</v>
      </c>
      <c r="J31" s="62">
        <v>0</v>
      </c>
      <c r="K31" s="62">
        <v>0</v>
      </c>
      <c r="L31" s="32">
        <v>0</v>
      </c>
      <c r="M31" s="71">
        <f t="shared" si="1"/>
        <v>0</v>
      </c>
      <c r="N31" s="40"/>
      <c r="O31" s="64"/>
      <c r="P31" s="65">
        <f t="shared" si="0"/>
        <v>0</v>
      </c>
      <c r="Q31" s="41"/>
    </row>
    <row r="32" spans="1:17" s="37" customFormat="1" ht="47.25" x14ac:dyDescent="0.25">
      <c r="A32" s="66"/>
      <c r="B32" s="55">
        <v>10</v>
      </c>
      <c r="C32" s="56" t="s">
        <v>71</v>
      </c>
      <c r="D32" s="57" t="s">
        <v>72</v>
      </c>
      <c r="E32" s="58" t="s">
        <v>63</v>
      </c>
      <c r="F32" s="59">
        <v>45293</v>
      </c>
      <c r="G32" s="60">
        <v>45657</v>
      </c>
      <c r="H32" s="68" t="s">
        <v>73</v>
      </c>
      <c r="I32" s="56" t="s">
        <v>74</v>
      </c>
      <c r="J32" s="62">
        <v>0</v>
      </c>
      <c r="K32" s="62">
        <v>0</v>
      </c>
      <c r="L32" s="32">
        <v>0</v>
      </c>
      <c r="M32" s="71">
        <f t="shared" si="1"/>
        <v>0</v>
      </c>
      <c r="N32" s="40"/>
      <c r="O32" s="64"/>
      <c r="P32" s="65">
        <v>0</v>
      </c>
      <c r="Q32" s="41"/>
    </row>
    <row r="33" spans="1:17" s="37" customFormat="1" ht="136.5" customHeight="1" x14ac:dyDescent="0.25">
      <c r="A33" s="66"/>
      <c r="B33" s="55">
        <v>11</v>
      </c>
      <c r="C33" s="56" t="s">
        <v>75</v>
      </c>
      <c r="D33" s="70" t="s">
        <v>76</v>
      </c>
      <c r="E33" s="58">
        <v>0.05</v>
      </c>
      <c r="F33" s="59">
        <v>45292</v>
      </c>
      <c r="G33" s="60">
        <v>45657</v>
      </c>
      <c r="H33" s="68" t="s">
        <v>53</v>
      </c>
      <c r="I33" s="56" t="s">
        <v>77</v>
      </c>
      <c r="J33" s="62">
        <v>95788177</v>
      </c>
      <c r="K33" s="62">
        <v>90998768.150000006</v>
      </c>
      <c r="L33" s="32">
        <v>6491130</v>
      </c>
      <c r="M33" s="63">
        <f t="shared" si="1"/>
        <v>-0.92866793549006965</v>
      </c>
      <c r="N33" s="40" t="s">
        <v>95</v>
      </c>
      <c r="O33" s="64"/>
      <c r="P33" s="65">
        <f>+L33/K33</f>
        <v>7.133206450993039E-2</v>
      </c>
      <c r="Q33" s="41"/>
    </row>
    <row r="34" spans="1:17" s="37" customFormat="1" ht="138" customHeight="1" x14ac:dyDescent="0.25">
      <c r="A34" s="66"/>
      <c r="B34" s="55">
        <v>12</v>
      </c>
      <c r="C34" s="56" t="s">
        <v>78</v>
      </c>
      <c r="D34" s="67" t="s">
        <v>79</v>
      </c>
      <c r="E34" s="58" t="s">
        <v>63</v>
      </c>
      <c r="F34" s="59">
        <v>45292</v>
      </c>
      <c r="G34" s="60">
        <v>45657</v>
      </c>
      <c r="H34" s="68" t="s">
        <v>53</v>
      </c>
      <c r="I34" s="56" t="s">
        <v>80</v>
      </c>
      <c r="J34" s="62">
        <v>0</v>
      </c>
      <c r="K34" s="62">
        <v>0</v>
      </c>
      <c r="L34" s="32">
        <v>0</v>
      </c>
      <c r="M34" s="72">
        <f t="shared" si="1"/>
        <v>0</v>
      </c>
      <c r="N34" s="40"/>
      <c r="O34" s="64"/>
      <c r="P34" s="65">
        <v>0</v>
      </c>
      <c r="Q34" s="41"/>
    </row>
    <row r="35" spans="1:17" s="37" customFormat="1" ht="242.25" customHeight="1" x14ac:dyDescent="0.25">
      <c r="A35" s="66"/>
      <c r="B35" s="55">
        <v>13</v>
      </c>
      <c r="C35" s="56" t="s">
        <v>81</v>
      </c>
      <c r="D35" s="67" t="s">
        <v>82</v>
      </c>
      <c r="E35" s="58">
        <v>0</v>
      </c>
      <c r="F35" s="59">
        <v>45292</v>
      </c>
      <c r="G35" s="60">
        <v>45657</v>
      </c>
      <c r="H35" s="68" t="s">
        <v>53</v>
      </c>
      <c r="I35" s="56" t="s">
        <v>83</v>
      </c>
      <c r="J35" s="62">
        <v>221283720</v>
      </c>
      <c r="K35" s="62">
        <v>221283720</v>
      </c>
      <c r="L35" s="32">
        <v>19545111.170000002</v>
      </c>
      <c r="M35" s="71">
        <f t="shared" si="1"/>
        <v>-0.91167397597075817</v>
      </c>
      <c r="N35" s="40" t="s">
        <v>96</v>
      </c>
      <c r="O35" s="64"/>
      <c r="P35" s="65">
        <f>+L35/K35</f>
        <v>8.8326024029241737E-2</v>
      </c>
      <c r="Q35" s="41"/>
    </row>
    <row r="36" spans="1:17" x14ac:dyDescent="0.25">
      <c r="B36" s="80" t="s">
        <v>97</v>
      </c>
      <c r="C36" s="80"/>
      <c r="D36" s="80"/>
      <c r="E36" s="80"/>
      <c r="F36" s="80"/>
      <c r="G36" s="80"/>
      <c r="H36" s="80"/>
      <c r="I36" s="80"/>
      <c r="J36" s="80"/>
      <c r="K36" s="80"/>
      <c r="L36" s="80"/>
      <c r="M36" s="80"/>
      <c r="N36" s="80"/>
      <c r="O36" s="80"/>
      <c r="P36" s="80"/>
    </row>
    <row r="37" spans="1:17" ht="30.75" customHeight="1" x14ac:dyDescent="0.25"/>
    <row r="38" spans="1:17" ht="33.75" customHeight="1" x14ac:dyDescent="0.25">
      <c r="B38" s="81" t="s">
        <v>84</v>
      </c>
      <c r="C38" s="82"/>
      <c r="D38" s="82"/>
      <c r="E38" s="82"/>
      <c r="F38" s="82"/>
      <c r="G38" s="82"/>
      <c r="H38" s="82"/>
      <c r="I38" s="82"/>
      <c r="J38" s="83"/>
      <c r="K38" s="42"/>
      <c r="L38" s="42"/>
    </row>
    <row r="39" spans="1:17" ht="29.25" customHeight="1" x14ac:dyDescent="0.25">
      <c r="B39" s="84" t="s">
        <v>85</v>
      </c>
      <c r="C39" s="85"/>
      <c r="D39" s="86"/>
      <c r="E39" s="84" t="s">
        <v>86</v>
      </c>
      <c r="F39" s="86"/>
      <c r="G39" s="84" t="s">
        <v>87</v>
      </c>
      <c r="H39" s="85"/>
      <c r="I39" s="85"/>
      <c r="J39" s="86"/>
      <c r="K39" s="42"/>
      <c r="L39" s="42"/>
    </row>
    <row r="40" spans="1:17" ht="81.75" customHeight="1" x14ac:dyDescent="0.25">
      <c r="B40" s="75" t="s">
        <v>100</v>
      </c>
      <c r="C40" s="76"/>
      <c r="D40" s="77"/>
      <c r="E40" s="75" t="s">
        <v>101</v>
      </c>
      <c r="F40" s="77"/>
      <c r="G40" s="75" t="s">
        <v>102</v>
      </c>
      <c r="H40" s="76"/>
      <c r="I40" s="76"/>
      <c r="J40" s="77"/>
      <c r="K40" s="43"/>
      <c r="L40" s="43"/>
    </row>
    <row r="41" spans="1:17" ht="60.6" customHeight="1" x14ac:dyDescent="0.25"/>
    <row r="42" spans="1:17" ht="60.6" customHeight="1" x14ac:dyDescent="0.25"/>
    <row r="43" spans="1:17" ht="60.6" customHeight="1" x14ac:dyDescent="0.25"/>
    <row r="44" spans="1:17" ht="60.6" customHeight="1" x14ac:dyDescent="0.25"/>
    <row r="45" spans="1:17" ht="60.6" customHeight="1" x14ac:dyDescent="0.25"/>
    <row r="46" spans="1:17" ht="60.6" customHeight="1" x14ac:dyDescent="0.25"/>
    <row r="47" spans="1:17" ht="60.6" customHeight="1" x14ac:dyDescent="0.25"/>
    <row r="48" spans="1:17" ht="60.6" customHeight="1" x14ac:dyDescent="0.25"/>
    <row r="49" ht="60.6" customHeight="1" x14ac:dyDescent="0.25"/>
    <row r="50" ht="60.6" customHeight="1" x14ac:dyDescent="0.25"/>
    <row r="51" ht="60.6" customHeight="1" x14ac:dyDescent="0.25"/>
    <row r="52" ht="60.6" customHeight="1" x14ac:dyDescent="0.25"/>
    <row r="53" ht="60.6" customHeight="1" x14ac:dyDescent="0.25"/>
    <row r="54" ht="60.6" customHeight="1" x14ac:dyDescent="0.25"/>
    <row r="55" ht="60.6" customHeight="1" x14ac:dyDescent="0.25"/>
  </sheetData>
  <sheetProtection selectLockedCells="1"/>
  <mergeCells count="34">
    <mergeCell ref="D15:N15"/>
    <mergeCell ref="B2:C4"/>
    <mergeCell ref="D2:N2"/>
    <mergeCell ref="D3:N3"/>
    <mergeCell ref="D4:N4"/>
    <mergeCell ref="D8:F8"/>
    <mergeCell ref="D9:N9"/>
    <mergeCell ref="D10:N10"/>
    <mergeCell ref="D11:N11"/>
    <mergeCell ref="D12:N12"/>
    <mergeCell ref="D13:N13"/>
    <mergeCell ref="D14:N14"/>
    <mergeCell ref="D16:N16"/>
    <mergeCell ref="B20:I21"/>
    <mergeCell ref="J20:O20"/>
    <mergeCell ref="P20:P22"/>
    <mergeCell ref="Q20:Q22"/>
    <mergeCell ref="J21:L21"/>
    <mergeCell ref="M21:O21"/>
    <mergeCell ref="B40:D40"/>
    <mergeCell ref="E40:F40"/>
    <mergeCell ref="G40:J40"/>
    <mergeCell ref="Q24:Q25"/>
    <mergeCell ref="B36:P36"/>
    <mergeCell ref="B38:J38"/>
    <mergeCell ref="B39:D39"/>
    <mergeCell ref="E39:F39"/>
    <mergeCell ref="G39:J39"/>
    <mergeCell ref="J24:J25"/>
    <mergeCell ref="K24:K25"/>
    <mergeCell ref="L24:L25"/>
    <mergeCell ref="M24:M25"/>
    <mergeCell ref="O24:O25"/>
    <mergeCell ref="P24:P2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Yuly Alexandra Vargas Bravo</dc:creator>
  <cp:keywords/>
  <dc:description/>
  <cp:lastModifiedBy>Ruby Mileny Duque Mejia</cp:lastModifiedBy>
  <cp:revision/>
  <dcterms:created xsi:type="dcterms:W3CDTF">2024-11-25T17:41:32Z</dcterms:created>
  <dcterms:modified xsi:type="dcterms:W3CDTF">2024-12-19T21:45:10Z</dcterms:modified>
  <cp:category/>
  <cp:contentStatus/>
</cp:coreProperties>
</file>