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defaultThemeVersion="166925"/>
  <mc:AlternateContent xmlns:mc="http://schemas.openxmlformats.org/markup-compatibility/2006">
    <mc:Choice Requires="x15">
      <x15ac:absPath xmlns:x15ac="http://schemas.microsoft.com/office/spreadsheetml/2010/11/ac" url="C:\Users\miguel.saavedra\Documents\INFORMES DE LEY\PUBLICACIONES 2018\SUCRIPCION PLAN DE MEJORAMIENTO 2018\"/>
    </mc:Choice>
  </mc:AlternateContent>
  <xr:revisionPtr revIDLastSave="0" documentId="13_ncr:1_{49AB726C-8CCA-47C4-A030-31F80306143B}" xr6:coauthVersionLast="34" xr6:coauthVersionMax="34" xr10:uidLastSave="{00000000-0000-0000-0000-000000000000}"/>
  <workbookProtection workbookAlgorithmName="SHA-512" workbookHashValue="CrpPU+NGtNKh+ig06pF+6NQosnyxiRFVkbqdKGgy/xw6z3ziQPIA8rLUPQIEsmEyqIFYMNOczcc3VEF1S1NZPA==" workbookSaltValue="EWigKHIMb2kJif0OviD9jg==" workbookSpinCount="100000" lockStructure="1"/>
  <bookViews>
    <workbookView xWindow="0" yWindow="0" windowWidth="16815" windowHeight="7755" activeTab="1" xr2:uid="{00000000-000D-0000-FFFF-FFFF00000000}"/>
  </bookViews>
  <sheets>
    <sheet name="Instructivo - INS-ECI-02" sheetId="2" r:id="rId1"/>
    <sheet name="PLAN DE MEJORAMIENTO" sheetId="3" r:id="rId2"/>
  </sheets>
  <calcPr calcId="179021"/>
</workbook>
</file>

<file path=xl/calcChain.xml><?xml version="1.0" encoding="utf-8"?>
<calcChain xmlns="http://schemas.openxmlformats.org/spreadsheetml/2006/main">
  <c r="K31" i="3" l="1"/>
  <c r="K32" i="3"/>
  <c r="K12" i="3" l="1"/>
  <c r="K16" i="3" l="1"/>
  <c r="K15" i="3"/>
  <c r="K25" i="3" l="1"/>
  <c r="K42" i="3" l="1"/>
  <c r="K41" i="3"/>
  <c r="K36" i="3"/>
  <c r="K35" i="3"/>
  <c r="K34" i="3"/>
  <c r="K33" i="3"/>
  <c r="K30" i="3"/>
  <c r="K29" i="3"/>
  <c r="K28" i="3"/>
  <c r="K27" i="3"/>
  <c r="K26" i="3"/>
  <c r="K24" i="3"/>
  <c r="K23" i="3"/>
  <c r="K22" i="3"/>
  <c r="K21" i="3"/>
  <c r="K20" i="3"/>
  <c r="K19" i="3"/>
  <c r="K18" i="3"/>
  <c r="K17" i="3"/>
  <c r="K14" i="3"/>
  <c r="K13" i="3"/>
  <c r="K11" i="3"/>
  <c r="K10" i="3"/>
  <c r="K9" i="3"/>
  <c r="K8" i="3"/>
  <c r="K7" i="3"/>
  <c r="D14" i="2" l="1"/>
  <c r="C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Marisol  Gutierrez Hernandez</author>
  </authors>
  <commentList>
    <comment ref="F17" authorId="0" shapeId="0" xr:uid="{00000000-0006-0000-0200-000001000000}">
      <text>
        <r>
          <rPr>
            <b/>
            <sz val="12"/>
            <color indexed="81"/>
            <rFont val="Tahoma"/>
            <family val="2"/>
          </rPr>
          <t>Marisol  Gutierrez Hernandez:</t>
        </r>
        <r>
          <rPr>
            <sz val="12"/>
            <color indexed="81"/>
            <rFont val="Tahoma"/>
            <family val="2"/>
          </rPr>
          <t xml:space="preserve">
Sugiero dejar como actividad lo relacionado con la socialización y no con los productos a socializar. Es decir: "Jornadas de socialización o Reuniones, etc</t>
        </r>
      </text>
    </comment>
    <comment ref="F18" authorId="0" shapeId="0" xr:uid="{00000000-0006-0000-0200-000002000000}">
      <text>
        <r>
          <rPr>
            <b/>
            <sz val="12"/>
            <color indexed="81"/>
            <rFont val="Tahoma"/>
            <family val="2"/>
          </rPr>
          <t>Marisol  Gutierrez Hernandez:</t>
        </r>
        <r>
          <rPr>
            <sz val="12"/>
            <color indexed="81"/>
            <rFont val="Tahoma"/>
            <family val="2"/>
          </rPr>
          <t xml:space="preserve">
Sugiero que la actividad se redacte en este sentido
 </t>
        </r>
        <r>
          <rPr>
            <i/>
            <sz val="12"/>
            <color indexed="81"/>
            <rFont val="Tahoma"/>
            <family val="2"/>
          </rPr>
          <t>Enviar correos a los supervisores con el fin de XXX</t>
        </r>
      </text>
    </comment>
    <comment ref="H18" authorId="0" shapeId="0" xr:uid="{00000000-0006-0000-0200-000003000000}">
      <text>
        <r>
          <rPr>
            <b/>
            <sz val="11"/>
            <color indexed="81"/>
            <rFont val="Tahoma"/>
            <family val="2"/>
          </rPr>
          <t>Marisol  Gutierrez Hernandez:</t>
        </r>
        <r>
          <rPr>
            <sz val="11"/>
            <color indexed="81"/>
            <rFont val="Tahoma"/>
            <family val="2"/>
          </rPr>
          <t xml:space="preserve">
Si los correor son mesnuales el numero de unidad de medida no podria ser 1</t>
        </r>
      </text>
    </comment>
    <comment ref="F20" authorId="0" shapeId="0" xr:uid="{00000000-0006-0000-0200-000004000000}">
      <text>
        <r>
          <rPr>
            <b/>
            <sz val="12"/>
            <color indexed="81"/>
            <rFont val="Tahoma"/>
            <family val="2"/>
          </rPr>
          <t>Marisol  Gutierrez Hernandez:</t>
        </r>
        <r>
          <rPr>
            <sz val="12"/>
            <color indexed="81"/>
            <rFont val="Tahoma"/>
            <family val="2"/>
          </rPr>
          <t xml:space="preserve">
Sugiero dejar como actividad lo relacionado con la socialización y no con los productos a socializar. Es decir: "Jornadas de socialización o Reuniones, etc</t>
        </r>
      </text>
    </comment>
    <comment ref="F21" authorId="0" shapeId="0" xr:uid="{00000000-0006-0000-0200-000005000000}">
      <text>
        <r>
          <rPr>
            <b/>
            <sz val="12"/>
            <color indexed="81"/>
            <rFont val="Tahoma"/>
            <family val="2"/>
          </rPr>
          <t>Marisol  Gutierrez Hernandez:</t>
        </r>
        <r>
          <rPr>
            <sz val="12"/>
            <color indexed="81"/>
            <rFont val="Tahoma"/>
            <family val="2"/>
          </rPr>
          <t xml:space="preserve">
Sugiero que la actividad se redacte en este sentido
 </t>
        </r>
        <r>
          <rPr>
            <i/>
            <sz val="12"/>
            <color indexed="81"/>
            <rFont val="Tahoma"/>
            <family val="2"/>
          </rPr>
          <t>Enviar correos a los supervisores con el fin de XXX</t>
        </r>
      </text>
    </comment>
    <comment ref="H21" authorId="0" shapeId="0" xr:uid="{00000000-0006-0000-0200-000006000000}">
      <text>
        <r>
          <rPr>
            <b/>
            <sz val="11"/>
            <color indexed="81"/>
            <rFont val="Tahoma"/>
            <family val="2"/>
          </rPr>
          <t>Marisol  Gutierrez Hernandez:</t>
        </r>
        <r>
          <rPr>
            <sz val="11"/>
            <color indexed="81"/>
            <rFont val="Tahoma"/>
            <family val="2"/>
          </rPr>
          <t xml:space="preserve">
Si los correor son mesnuales el numero de unidad de medida no podria ser 1</t>
        </r>
      </text>
    </comment>
    <comment ref="F24" authorId="0" shapeId="0" xr:uid="{00000000-0006-0000-0200-000007000000}">
      <text>
        <r>
          <rPr>
            <b/>
            <sz val="11"/>
            <color indexed="81"/>
            <rFont val="Tahoma"/>
            <family val="2"/>
          </rPr>
          <t>Marisol  Gutierrez Hernandez:</t>
        </r>
        <r>
          <rPr>
            <sz val="11"/>
            <color indexed="81"/>
            <rFont val="Tahoma"/>
            <family val="2"/>
          </rPr>
          <t xml:space="preserve">
Abrir estas actividades</t>
        </r>
      </text>
    </comment>
    <comment ref="F25" authorId="0" shapeId="0" xr:uid="{00000000-0006-0000-0200-000008000000}">
      <text>
        <r>
          <rPr>
            <b/>
            <sz val="11"/>
            <color indexed="81"/>
            <rFont val="Tahoma"/>
            <family val="2"/>
          </rPr>
          <t>Marisol  Gutierrez Hernandez:</t>
        </r>
        <r>
          <rPr>
            <sz val="11"/>
            <color indexed="81"/>
            <rFont val="Tahoma"/>
            <family val="2"/>
          </rPr>
          <t xml:space="preserve">
Abrir estas actividades</t>
        </r>
      </text>
    </comment>
  </commentList>
</comments>
</file>

<file path=xl/sharedStrings.xml><?xml version="1.0" encoding="utf-8"?>
<sst xmlns="http://schemas.openxmlformats.org/spreadsheetml/2006/main" count="396" uniqueCount="227">
  <si>
    <t>CÓDIGO HALLAZGO</t>
  </si>
  <si>
    <t>DESCRIPCIÓN DEL HALLAZGO</t>
  </si>
  <si>
    <t>CAUSA DEL HALLAZGO</t>
  </si>
  <si>
    <t>ACCIÓN DE MEJORA</t>
  </si>
  <si>
    <t>OBSERVACIONES</t>
  </si>
  <si>
    <t/>
  </si>
  <si>
    <t>TIPO DE AUDITORIA</t>
  </si>
  <si>
    <t>UNIDAD DE MEDIDA</t>
  </si>
  <si>
    <t>FECHA DE INICIO</t>
  </si>
  <si>
    <t xml:space="preserve"> FECHA DE TERMINACIÓN</t>
  </si>
  <si>
    <t>PLAZO EN SEMANAS</t>
  </si>
  <si>
    <t>AVANCE FÍSICO DE EJECUCIÓN</t>
  </si>
  <si>
    <t>Auditoría Externa CGR</t>
  </si>
  <si>
    <t>Auditoría Externa PGN</t>
  </si>
  <si>
    <t>Informes de Seguimiento</t>
  </si>
  <si>
    <t>Auditoría Interna GITCI</t>
  </si>
  <si>
    <t>Informes Entes Externos</t>
  </si>
  <si>
    <t>Para el Diligenciamiento del presente Formato se deben tener en cuenta las siguientes recomendaciones el las columnas respectivas:</t>
  </si>
  <si>
    <t>Columna</t>
  </si>
  <si>
    <t>Recomendación</t>
  </si>
  <si>
    <t>Tipo de Auditoria</t>
  </si>
  <si>
    <t>ESTADO</t>
  </si>
  <si>
    <t>Tipo de auditoria corresponde al tipo de auditoría de donde provienen los hallazgos que pueden ser:  Auditorias de la Contraloría General de la República CGR, Auditorías del Archivo General de la Nación AGN, Informes de Seguimiento del Grupo Interno de Trabajo de Control Interno programados en el PAAI, Informes de Entes Externos como (Ministerio de Agricultura, Ministerio de TICs, Dirección Nacional de Derechos de Autor, entre otros)</t>
  </si>
  <si>
    <t>RESPONSABLE</t>
  </si>
  <si>
    <t>Código del Hallazgo</t>
  </si>
  <si>
    <t>En Ejecución</t>
  </si>
  <si>
    <t>Vencida</t>
  </si>
  <si>
    <t>Cumplida</t>
  </si>
  <si>
    <t>Descripción del Hallazgo</t>
  </si>
  <si>
    <t>Causa del Hallazgo</t>
  </si>
  <si>
    <t>Acción de Mejora</t>
  </si>
  <si>
    <t>DESCRIPCIÓN ACTIVIDAD</t>
  </si>
  <si>
    <t>Descripción de Actividad</t>
  </si>
  <si>
    <t>Unidad de Medida</t>
  </si>
  <si>
    <t>CANTIDAD UNIDAD DE MEDIDA</t>
  </si>
  <si>
    <t>Cantidad Unidad de Medida</t>
  </si>
  <si>
    <t>Se establece en unidades o porcentaje.</t>
  </si>
  <si>
    <t>Número de Capacitaciones</t>
  </si>
  <si>
    <t>Fecha Inicio</t>
  </si>
  <si>
    <t>Fecha Terminación</t>
  </si>
  <si>
    <t>Fecha en que se dará inicio a las actividades establecidas</t>
  </si>
  <si>
    <t>Desconocimiento del personal frente al uso de la herramienta</t>
  </si>
  <si>
    <t>Porcentaje de Funcionarios capacitados</t>
  </si>
  <si>
    <t>Ejemplo A</t>
  </si>
  <si>
    <t>Ejemplo B</t>
  </si>
  <si>
    <t>Auditoria Interna GITCI</t>
  </si>
  <si>
    <t>Auditoría CGR</t>
  </si>
  <si>
    <t>Una vez analizado el uso de la herramienta ORFEO, no se evidencia la respuesta al 20% de las PQRDS</t>
  </si>
  <si>
    <t>Plazo en Semanas</t>
  </si>
  <si>
    <t>Fecha en que se tendrán ejecutadas las actividades definidas</t>
  </si>
  <si>
    <t xml:space="preserve">Número de semanas entre la fecha de inicio y la fecha de terminación para la ejecución de las actividades. </t>
  </si>
  <si>
    <t>Responsable</t>
  </si>
  <si>
    <t>Avance Físico de Ejecución</t>
  </si>
  <si>
    <t>PERIODO DE SEGUIMIENTO</t>
  </si>
  <si>
    <t>Periodo de Seguimiento</t>
  </si>
  <si>
    <t>Estado</t>
  </si>
  <si>
    <t>Observaciones</t>
  </si>
  <si>
    <t>En desarrollo del convenio 154 de 2017, se identificó que se presentan demoras en los tiempos de aplicación de los pagos y atención de los requerimientos de los beneficiarios de las alianzas por parte del encargo fiduciario...la CGR en visita de campo a los beneficiarios de los proyectos, pudo constatar que esta situación persiste a abril de 2018</t>
  </si>
  <si>
    <r>
      <t xml:space="preserve">Corresponde al número de control del hallazgo o consecutivo de acuerdo al número de Informe así:
</t>
    </r>
    <r>
      <rPr>
        <b/>
        <sz val="14"/>
        <color indexed="8"/>
        <rFont val="Calibri"/>
        <family val="2"/>
        <scheme val="minor"/>
      </rPr>
      <t>#####</t>
    </r>
    <r>
      <rPr>
        <b/>
        <sz val="14"/>
        <color indexed="8"/>
        <rFont val="Calibri"/>
        <family val="2"/>
      </rPr>
      <t>α##</t>
    </r>
    <r>
      <rPr>
        <sz val="11"/>
        <color indexed="8"/>
        <rFont val="Calibri"/>
        <family val="2"/>
        <scheme val="minor"/>
      </rPr>
      <t xml:space="preserve">
</t>
    </r>
    <r>
      <rPr>
        <b/>
        <u/>
        <sz val="11"/>
        <color indexed="8"/>
        <rFont val="Calibri"/>
        <family val="2"/>
        <scheme val="minor"/>
      </rPr>
      <t xml:space="preserve">#####: Número de la Auditoría
</t>
    </r>
    <r>
      <rPr>
        <b/>
        <u/>
        <sz val="11"/>
        <color indexed="8"/>
        <rFont val="Calibri"/>
        <family val="2"/>
      </rPr>
      <t>α: responsabilidad E: Externa; I: Interna y C: Compartida
##: Número designado al Hallazgo.</t>
    </r>
    <r>
      <rPr>
        <sz val="11"/>
        <color indexed="8"/>
        <rFont val="Calibri"/>
        <family val="2"/>
        <scheme val="minor"/>
      </rPr>
      <t xml:space="preserve">
</t>
    </r>
  </si>
  <si>
    <t>00842C01</t>
  </si>
  <si>
    <t>00842I08</t>
  </si>
  <si>
    <t>Realizar capacitaciones acerca del manejo de la Herramienta ORFEO</t>
  </si>
  <si>
    <t>Cargo de la dependencia encargada del diligenciamiento del Plan de Mejoramiento y ejecución de las actividades descritas en el mismo</t>
  </si>
  <si>
    <t xml:space="preserve">Secretario General </t>
  </si>
  <si>
    <t>Coordinador Grupo de Trabajo</t>
  </si>
  <si>
    <t>Trimestre 1</t>
  </si>
  <si>
    <t>Trimestre 4</t>
  </si>
  <si>
    <t>Esta casilla es de diligenciamiento exclusivo del Grupo de Control Interno (390 caracteres)</t>
  </si>
  <si>
    <t>Reescriba el hallazgo identificado en el Informe (de Auditoría o Seguimiento), sin sobrepasar el número de caracteres definidos (390 caracteres)</t>
  </si>
  <si>
    <t>Acción que se va a llevar a cabo para corregir la causa del hallazgo identificado (390 caracteres)</t>
  </si>
  <si>
    <t>Denominación de la unidad de medida definida para la actividad descrita. (390 caracteres)</t>
  </si>
  <si>
    <t>En el seguimiento realizado por el responsable, se debe analizar el porcentaje de avance físico de la actividad, el cual será sujeto de revisión y verificación por el Grupo de Control Interno</t>
  </si>
  <si>
    <t>Conforme al trimestre frente al cual se hará el reporte de seguimiento</t>
  </si>
  <si>
    <t>Los estados posibles son: En Ejecución, Vencida y Cumplida. Los estados se aplican para la totalidad del hallazgo y no para acciones de mejora. Por lo tanto la acción mas atrasada afecta todo el hallazgo.</t>
  </si>
  <si>
    <t>Defina las causas que dieron origen al Hallazgo mediante la metodología seleccionada (Espina de Pescado / 5 Porqués), sobre las cuales se establecerán las acciones de mejora y actividades para subsanar el hallazgo; si identifica mas de una causa por cada hallazgo debe diligenciar una fila por cada una de ellas. Es necesario que se defina una acción por cada causa identificada. Para la definición de las causas se debe tener en cuenta las posibles causas identificadas por el(los) Auditor(es) o entes externos en el informe. (390 caracteres)</t>
  </si>
  <si>
    <t>Describa la gestión orientada a subsanar el hallazgo y la causa raíz definiendo el que y el como. (390 caracteres)</t>
  </si>
  <si>
    <t>Generar el conocimiento de la herramienta ORFEO a los funcionarios de la entidad a través de jornadas de sensibilización y/o capacitación</t>
  </si>
  <si>
    <t>Cod 00842C08, A1/4. Se realiza entrega por parte de la OP de 11 archivos en Excel que corresponden a los Planes de Acción Regional ajustados de: 9 Gerencias Regionales y 3 Coordinaciones Regional</t>
  </si>
  <si>
    <t>Cod 05253I09, A1/5. Se presenta como cumplimiento de la actividad por parte de la Secretaria General, Borrador actas de entrega unificada</t>
  </si>
  <si>
    <t>Publicado el : 21-06-2018</t>
  </si>
  <si>
    <t>PLAN DE MEJORAMIENTO</t>
  </si>
  <si>
    <t>EVALUACION Y CONTROL INDEPENDIENTE</t>
  </si>
  <si>
    <t>Control Interno</t>
  </si>
  <si>
    <t>Código: FM-ECI-03</t>
  </si>
  <si>
    <t>Versión 01</t>
  </si>
  <si>
    <t>Se evidenció que los giros realizados de los siguientes convenios, fueron registrados en  contabilidad directamente al gasto, sin tener en cuenta los informes de cumplimiento del objeto misional de los recursos girados. Así mismo, se evidenció que se causaron cuentas por pagar directamente contra el gasto, sin siquiera haber girado los recursos</t>
  </si>
  <si>
    <t>Verificado el movimiento de abril y mayo de 2017, se encontró un error en la contrapartida al reclasificar unos giros de unas cuentas por pagar subrogadas de DPS a la ART a la cuenta 5.8.15 Ajustes ejercicios anteriores subcuenta gasto público social</t>
  </si>
  <si>
    <t>La entidad no está clasificando de manera correcta las ejecuciones de recursos; los costos administrativos y operativos de los convenios los están registrando como gasto público social sin que esas erogaciones suplan necesidades básicas de la población, sino que corresponden a rubros que no están directamente relacionados con el objeto del convenio, sino a cubrir gastos administrativos</t>
  </si>
  <si>
    <t>Verificada la ejecución financiera a corte 31 de diciembre de 2017, se evidenció que por concepto organizacional se ejecutaron $840.677.996, gastos que no se encuentran soportados en el expediente documental y que no permiten demostrar su ejecución real y su relación con el objeto del convenio</t>
  </si>
  <si>
    <t>Analizadas las reservas presupuestales constituidas en los CPS, la ART estableció reservas presupuestales al cierre de 2017, sin que a esta fecha existiera algún compromiso, toda vez que los contratos fueron terminados anticipadamente. Igualmente, se constituyó  reserva presupuestal correspondiente al saldo no comprometido al cierre de la vigencia fiscal del contrato SC-182 de 2017</t>
  </si>
  <si>
    <t>Analizada la ejecución presupuestal del contrato 043 de 2017, suscrito con SERVICIO AEREO A TERRITORIOS NACIONALES S.A., se encontró que la ART, al cierre de la vigencia 2017, constituyó una reserva presupuestal por $42.073.752, correspondiente a un saldo contractual no comprometido...Lo anterior, evidencia deficiencias en el flujo de información de las áreas misionales a la financiera</t>
  </si>
  <si>
    <t>En desarrollo del Convenio 154 de 2017, la ART realizó la cofinanciación de las alianzas, a partir de octubre de 2017 realizó los correspondientes giros de recursos; no obstante, en cinco casos los recursos asignados para la alianza fueron consignados a la cuenta de la asociación y no a la cuenta del patrimonio autónomo del correspondiente proyecto</t>
  </si>
  <si>
    <t>Luego de la revisión al manual operativo y a los informes técnicos y financieros, se evidencia que se estableció como un rubro del convenio “liquidación del convenio”, por $56.045.200, circunstancia que no es viable a luz del principio de economía y eficiencia del gasto; teniendo en cuenta que no se encuentran soportadas ni descritas las actividades a las que se refiere dicho componente</t>
  </si>
  <si>
    <t>Se evidenciaron falencias en el ejercicio de supervisión tales como: falta de informes de seguimiento y control del supervisor, los informes de actividades del contratista no tienen firma del supervisor, en lo que respecta al recibo a satisfacción y cumplimiento, no existen soportes que acrediten las actividades descritas en el informe por el contratista. CPS 074 de 2017</t>
  </si>
  <si>
    <t>Los archivos de expedientes en las oficinas territoriales, presentan desorden cronológico, fallas de trazabilidad; no se depura la documentación repetida, se evidencian documentos sin firma y fecha; la foliación y/o numeración no es consecutiva y algunos están sin foliar. En expedientes de prestación de servicios, no reposan soportes que permitan hacer seguimiento y verificación de pagos</t>
  </si>
  <si>
    <t>En convenio COLW40, se suscribió sin observar los lineamientos de competencia… no se evidencian análisis que permitan identificar el valor del convenio ni los soportes presupuestales que respalden la programación de gastos y el cumplimiento del mismo...no se encuentran los soportes y actas que acrediten la concertación, autorizaciones y/o discusiones por parte de las entidades asociadas</t>
  </si>
  <si>
    <t xml:space="preserve">1. Debilidades en la estructuración del convenio
2. No se incluye en las cláusulas contractuales la legalización de los recursos
3. No se indica la periodicidad de la entrega de los informes de legalización
4. No se cuenta con un procedimiento para la contabilización de obligaciones
5. No se repotan oportunamente los informes de ejecución financiera
</t>
  </si>
  <si>
    <t>Realizar la reclasificación contable de cada uno de los convenios</t>
  </si>
  <si>
    <t>Elaboración y registro de notas contables</t>
  </si>
  <si>
    <t>GIT de Financiera - Contabilidad</t>
  </si>
  <si>
    <t>Comprobante contable</t>
  </si>
  <si>
    <t>Generar instrucción para que en los convenios se incluya  una cláusula que determine claramente la legalización de los recursos, a través de un informe de ejecución financiera y su periodicidad de entrega.</t>
  </si>
  <si>
    <t>Elaborar procedimiento para el registro de obligaciones.</t>
  </si>
  <si>
    <t>Circular</t>
  </si>
  <si>
    <t>Secretaria General</t>
  </si>
  <si>
    <t>Elaboración circular</t>
  </si>
  <si>
    <t>Procedimiento</t>
  </si>
  <si>
    <t>Socializar el procedimiento a las Direcciones misionales, Subdirección de Contratación, GIT de Contratos y GIT de Financiera.,</t>
  </si>
  <si>
    <t>Procedimiento elaborado e implementado</t>
  </si>
  <si>
    <t>Reuniones para socializar el procedimiento</t>
  </si>
  <si>
    <t>GIT de Financiera - Contabilidad y Coordinación financiera</t>
  </si>
  <si>
    <t>Actas de reunión</t>
  </si>
  <si>
    <t>1. En contabilidad no se interpretaron la totalidad de los hechos económicos de la transición de la DGT a la ART
2. Falta de revisión y control en la aprobación de los comprobantes contables
3. No se tiene un procedimiento para la elaboración y registro de las notas contables</t>
  </si>
  <si>
    <t>1. Debilidades en la estructuración del convenio
2. No se incluye en las cláusulas contractuales la legalización de los recursos
3. No se indica la periodicidad de la entrega de los informes de legalización  
4. No se repotan oportunamente los informes de ejecución financiera
5. Los informes no aclaran si la legalización obedece al gasto público social o administrativo</t>
  </si>
  <si>
    <t>Elaboración e implementación de un formato modelo para la legalización de recursos</t>
  </si>
  <si>
    <t>Formato de ejecución financiera</t>
  </si>
  <si>
    <t>Formato</t>
  </si>
  <si>
    <t>1. No se da cumplimiento a los procedimientos, ni a la normatividad emitida por la ART para el cierre financiero.
2. Desconocimiento de la normatividad y los procedimientos financieros 
3. Falta del reporte a financiera de la liquidación de los contratos que generen liberación de recursos
4. Falta de seguimiento de los supervisores  a la ejecución financiera  de los contratos</t>
  </si>
  <si>
    <t>Generar alertas de los saldos de los contratos para los supervisores a partir del último trimestre del año.</t>
  </si>
  <si>
    <t>Correos mensuales a cada supervisor</t>
  </si>
  <si>
    <t>Ajustar el procedimiento</t>
  </si>
  <si>
    <t>Procedimiento ajustado</t>
  </si>
  <si>
    <t>GIT de Financiera - Presupuesto y Coordinación Financiera</t>
  </si>
  <si>
    <t xml:space="preserve">GIT de Financiera - Presupuesto </t>
  </si>
  <si>
    <t>Subdirección de contratos y GIT de Contratación</t>
  </si>
  <si>
    <t>GIT de Financiera - Pagaduría y Coordinación Financiera</t>
  </si>
  <si>
    <t>Separar las cuenta con Endoso, en Planillas diferentes  entregadas por  el área de Contabilidad  y de esta forma  supervisar los controles Duales y darle prioridad a las cuentas con Endoso</t>
  </si>
  <si>
    <t>Elaboración de planillas separadas</t>
  </si>
  <si>
    <t>Planilla de endosos</t>
  </si>
  <si>
    <t>1. Elaborar procedimiento para la preparación y análisis de notas contables</t>
  </si>
  <si>
    <t>2. Socializar el procedimiento al GIT de Financiera.</t>
  </si>
  <si>
    <t>1. Debilidades en la estructuración del convenio
2. No se incluye en las cláusulas contractuales la legalización de los recursos
3. No se indica la periodicidad de la entrega de los informes de legalización
4. No se cuenta con un procedimiento para la contabilización de obligaciones
5. No se repotan oportunamente los informes de ejecución financiera</t>
  </si>
  <si>
    <t>Incluir en procedimiento Postcontractual PD- CT -02 el paso de reporte por parte de la Subdirección de Contratos y el GIT de Contratación a Financiera al momento que se realice la liquidación de contratos que generen liberación de recursos</t>
  </si>
  <si>
    <t>Socializar el procedimiento PD-GF-03 y la circular del cierre financiero</t>
  </si>
  <si>
    <t xml:space="preserve">1.  Ausencia de procedimientos, estandarizados en donde se establezcan los puntos de Control.   
2.   Falta de  verificación  en la Cadena presupuestal a las Obligaciones y Ordenes de Pago con Endoso      </t>
  </si>
  <si>
    <t>Frente al avance físico reportado de 100% sobre el proyecto de inversión, en las visitas de campo (proyectos productivos de FAO, UNODC y Alianzas Productivas) cofinanciados por la ART, se verificó que iniciaron su ejecución en 2018. Por lo anterior, el avance reportado frente al indicador “Iniciativas de Generación de Ingresos Implementadas”, no corresponde a la realidad.</t>
  </si>
  <si>
    <t>Debilidades en los procesos de flujo de la información, entre los responsables del proyecto y los responsables de su reporte, así como falta de controles en el proceso de reporte del mismo.</t>
  </si>
  <si>
    <t>Documentar y socializar el procedimiento a seguir por parte de la Dirección de Estructuración de Proyectos para reportar y verificar la información institucional en el sistema dispuesto por el DNP para tal fin.</t>
  </si>
  <si>
    <t xml:space="preserve">Describir las actividades a realizar para reportar y verificar la información institucional en la plataforma tecnológica SPI del DNP .  </t>
  </si>
  <si>
    <t>Socializar el procedimiento documentado</t>
  </si>
  <si>
    <t>Listado de asistencia y/o Correo Electrónico</t>
  </si>
  <si>
    <t>Gestor Subdirección Proyectos Productivos</t>
  </si>
  <si>
    <t xml:space="preserve">En desarrollo del convenio 154 de la ART con el MADR, se evidenció que las partes no tienen claridad acerca del procedimiento a aplicar, en caso de que la alianza no se desarrolle y se requiera su liquidación.   Esta situación se evidencia con la Alianza con la ASOCIACION AGRICOLA Y PECUARIA LA VIÑA ASOAGROPEC, que a la fecha no ha sido posible liquidar </t>
  </si>
  <si>
    <t>Las actividades requeridas para la liquidación de un proyecto de alianza no son claras para las partes, evidenciando fallas en la articulación del Ministerio y la Agencia en el marco del PAAP, de forma que la carencia de un procedimiento de liquidación de las alianzas afecta el desarrollo del convenio y retrasa las actividades administrativas de seguimiento.</t>
  </si>
  <si>
    <t xml:space="preserve">Liquidación del patrimonio autónomo de la Alianza ASOAGROPEC. </t>
  </si>
  <si>
    <t>Formalizar la liquidación del contrato de fiducia mercantil de administración y pagos del fideicomiso ASOAGROPEC.</t>
  </si>
  <si>
    <t>Acta de liquidación</t>
  </si>
  <si>
    <t>Documentar las acciones que se deben realizar para gestionar la liquidación anticipadas de alianzas antes los responsables.</t>
  </si>
  <si>
    <t>Reunión de socialización con las entidades con las cuales se tiene suscitos convenios interadministrativos.</t>
  </si>
  <si>
    <t>Acta de reunión de seguimiento</t>
  </si>
  <si>
    <t>Representante Legal  Consorcio Alianza Popular</t>
  </si>
  <si>
    <t>MADR-ART</t>
  </si>
  <si>
    <t>En desarrollo del convenio 154 de 2017 de cofinanciación de alianzas productivas entre la ART y el MADR, se identificó que se presentan demoras en los tiempos de aplicación de los pagos y atención de los requerimientos de los beneficiarios de las alianzas por parte del encargo fiduciario</t>
  </si>
  <si>
    <t xml:space="preserve">Seguimiento, registro y reporte por parte de ART de los tiempos en los procesos de adquisiciones, entregas y pagos. </t>
  </si>
  <si>
    <t>Adelantar el seguimiento a los tiempos de solicitud y respuesta de procesos de adquisiciones y entregas, registrar el seguimiento en un archiuvo excel diseñado para tal fin y reportar al equipo del PAAP via correo electrónico.</t>
  </si>
  <si>
    <t>Correos electrónicos bimestrales</t>
  </si>
  <si>
    <t>Solicitar y verificar el cumplimiento de la implementación de las acciones de mejora por parte de la Fiduciaria</t>
  </si>
  <si>
    <t>Mofidificar el proceso de pagos a cargo del consorcio Alianza Fiduciaria que permitan optimizar los tiempos.</t>
  </si>
  <si>
    <t xml:space="preserve">Acta de reunión de seguimiento </t>
  </si>
  <si>
    <t>Analizados los documentos del convenio 044 de 2017 suscrito entre la Agencia de Renovación del Territorio - ART, y la Organización de las Naciones Unidas para la Alimentación y Agricultura - FAO, no se observan los soportes que permitan identificar las variables, estudios y/o elementos tenidos en cuenta por parte de la ART para fijar su valor.</t>
  </si>
  <si>
    <t>Debilidades en la estructuración de la etapa previa del convenio por parte de la Dirección, con riesgos para la eficacia y eficiencia del recurso público, al dejar que un tercero, para este caso el cooperante, determine el valor del convenio, sin mediar justificación para el efecto.</t>
  </si>
  <si>
    <t>Documentar, en el respectivo manual operativo, los lineamientos y metodologías aplicadas para la definición del presupuesto de la estrategia "Implementación de actividades de desarrollo económico, ambiental y productivo en zonas rurales afectadas por el conflicto y priorizadas por el Gobierno Nacional".</t>
  </si>
  <si>
    <t>Ajustar el Manual Operativo para incorporar al mismo los lineamientos y metodologías aplicadas para la definición del presupuesto de la estrategia.</t>
  </si>
  <si>
    <t>Manual operativo ajustado y aprobado</t>
  </si>
  <si>
    <t>Subdirector de Proyectos Productivos</t>
  </si>
  <si>
    <t>Falta de conocimiento del supervisor respecto a los informes que debe remitir al xpediente contractual</t>
  </si>
  <si>
    <t xml:space="preserve">Orientar a los supertvisores de contratos y convenios acerca de los dcumentos que debe remitir al expediente contractual </t>
  </si>
  <si>
    <t>Realizar jornadas de orientacion a supervisores en las regionales y Bogotá</t>
  </si>
  <si>
    <t>Numero de capacitaciones</t>
  </si>
  <si>
    <t>Subdrectora de Contratación</t>
  </si>
  <si>
    <t>Falta de conocimiento de los supervisores acreca de que informes y documentos que debe remitir al expediente contractual y de la norma de archivo</t>
  </si>
  <si>
    <t xml:space="preserve">Orientar a los supervisores de contratos y convenios acerca de los dcumentos que debe remitir al expediente contractual. </t>
  </si>
  <si>
    <t xml:space="preserve">Realizar jornadas de orientacion a supervisores en las regionales y Bogotá </t>
  </si>
  <si>
    <t xml:space="preserve">Número de capacitaciones </t>
  </si>
  <si>
    <t>Expedir instructivo con lineamientos generales de la ley de archivo</t>
  </si>
  <si>
    <t>Intsructivo</t>
  </si>
  <si>
    <t xml:space="preserve">Debilidades de la Agencia respecto a la aplicación y alcance de sus funciones, así como de competencias administrativas de la administración pública, lo que constituye riesgos de comprometer recursos y actividades sin la debida coordinación y respaldo legal para el efecto. </t>
  </si>
  <si>
    <t>Documentar, en el respectivo expediente contractual, los actos precontractuales del convenio que dan cuenta de los análisis presupuestales y de la autorización de la firma del mismo.</t>
  </si>
  <si>
    <t>Ingresar los documentos precontractuales del convenio en el expediente contractual.</t>
  </si>
  <si>
    <t>Directora ART</t>
  </si>
  <si>
    <t xml:space="preserve">1 Desconocimiento en territorio de los requisitos para procesos de adquisiciones de bienes y servicios.
2 Desconocimiento de procedimientos administrativos por parte de los actores territoriales.
3 Limitada capacidad de respuesta administrativa por parte de la fiduciaria.
4 Canales de comunicación deficientes entre fiduciaria y actores territoriales del PAAP
</t>
  </si>
  <si>
    <t>Liliana Espinosa Roa - Gerente del Consorcio Alianza Popular</t>
  </si>
  <si>
    <t xml:space="preserve">Responsable: Coordinador Proyecto Apoyo Alianzas Productivas.
Liliana Rocio Espinosa Roa  Gerente Consorcio Alianza Popular </t>
  </si>
  <si>
    <t>Realizar reunión para socializar el procedimiento con las áreas misionales y emitir circular de cierre, con el fin de efectuar las liberaciones y constitución de reservas en forma oportuna</t>
  </si>
  <si>
    <t>Acta y circular</t>
  </si>
  <si>
    <t>Enviar correos a los supervisores sobre los saldos de cada RP, alertando los recursos pendientes por ejecutar</t>
  </si>
  <si>
    <t>Elaborar el  procedimiento para la Generación de las ordenes de pago con Endoso</t>
  </si>
  <si>
    <t>Elaboración del procedimiento de ordenes con endoso</t>
  </si>
  <si>
    <t xml:space="preserve">Procedimiento 
</t>
  </si>
  <si>
    <t>Reealizar reuniones al interior de la entidad para socializar los cambios del formato de solicitud de pago a proveedores, incluyendo la instrucción especial de pago</t>
  </si>
  <si>
    <t>Socialización del procedimiento  al interior de la entidad de ordenes de pago con endoso</t>
  </si>
  <si>
    <t>Acta</t>
  </si>
  <si>
    <t>Expediente contractual Actualizado</t>
  </si>
  <si>
    <t>Lo expuesto denota debilidades en la estructuración del convenio, al pactar pagos y actividades no susceptibles de soporte, y de la supervisión, al certificar ejecuciones y desembolsos, sin corroborar los soportes que acreditaran el gasto asociado para el efecto</t>
  </si>
  <si>
    <t>Dar instrucciones para que en la etapa de planeación de los convenios de asociación se incluya en los mismos una clausula o Item que detalle de manera clara  los costos administrativos y organizacionales y su forma de legalización.</t>
  </si>
  <si>
    <t>mediante memorando elaborado desde la Subdireccion de Proyectos de Inraestrucrura Rural, dirigido a la Subdirección de Contratación, hacer las recomendaciones necesaria para evitar incurrir en el hallazgo</t>
  </si>
  <si>
    <t>Memorando enviado</t>
  </si>
  <si>
    <t>Subdirector de Proyectos</t>
  </si>
  <si>
    <t>Efectuar ajuste a los manuales operativos de los programas que habrán de regular los convenios de asociación, los cuales deberán contener un instructivo claro que defina los costos administrativos y su forma de legalización.</t>
  </si>
  <si>
    <t>Efectuar ajuste al manual operativo aplicable a los convenios de asociación en lo relacionado con la descripción de los gastos operacionales y su legalización.</t>
  </si>
  <si>
    <t>Manual Ajustado</t>
  </si>
  <si>
    <t>La anterior circunstancia se presenta por debilidades, no solo de quien en su momento estructuró el convenio, sino también de la ART, al no exigir en las diferentes modificaciones del manual operativo, el detalle de las actividades a las que hace referencia dicho rubro,.</t>
  </si>
  <si>
    <t xml:space="preserve">Elaborar instructivo como complemento a los manuales operativos de los convenios de asociación, con el grupo Financiero y la Subdirección de contratación, para detallar los Items que deberán contener los costos de los convenios, omitiendo volver a pactar gastos de cierre y liquidación. </t>
  </si>
  <si>
    <t xml:space="preserve">Convocar mesa tecnica que involucre Subdirección de contratación y Financiera para definir los costos de los convenios de asociación. </t>
  </si>
  <si>
    <t>Instructivo elaborado</t>
  </si>
  <si>
    <t>Elaborar con el GIT de Contabilidad el procedimiento</t>
  </si>
  <si>
    <t>procedimiento</t>
  </si>
  <si>
    <t>Socializar el procedimiento al GIT de Financiera</t>
  </si>
  <si>
    <t>Acta de reunión</t>
  </si>
  <si>
    <t>Lista de Verificación</t>
  </si>
  <si>
    <t>Incluir una lista de verificación en el proceso de pagos a cargo del consorcio Alianza Fiduciaria que permitan optimizar en un 10% los tiempos de ejecución.</t>
  </si>
  <si>
    <t>1. Concertar con el Consorcio Alianza Popular controles que permitan cumplir los tiempos establecidos  en los procesos de pagos.</t>
  </si>
  <si>
    <t>Elaborar y remitir un informe semanal que detalle el estado de los procesos de pago a las Organizaciones Gestoras Regionales, que permita cumplir con los requisitos de pago</t>
  </si>
  <si>
    <t xml:space="preserve">Informes </t>
  </si>
  <si>
    <t>comunicación de la fiduciaria</t>
  </si>
  <si>
    <t xml:space="preserve">2. Verificar que el consorcio Alianza Popular realice la contratación de las personas que fortalezcan el equipo </t>
  </si>
  <si>
    <t>Solicitar al Consorcio Alianza Popular el fortalecimiento del equipo encargo de la atención del PAAP.</t>
  </si>
  <si>
    <t>Coordinadora Nacional PAAP</t>
  </si>
  <si>
    <r>
      <t xml:space="preserve">1 Desconocimiento en territorio de los requisitos para procesos de adquisiciones de bienes y servicios.
2 Desconocimiento de procedimientos administrativos por parte de los actores territoriales.
</t>
    </r>
    <r>
      <rPr>
        <b/>
        <sz val="11"/>
        <color indexed="8"/>
        <rFont val="Calibri"/>
        <family val="2"/>
        <scheme val="minor"/>
      </rPr>
      <t>3 Limitada capacidad de respuesta administrativa por parte de la fiduciaria.</t>
    </r>
    <r>
      <rPr>
        <sz val="11"/>
        <color indexed="8"/>
        <rFont val="Calibri"/>
        <family val="2"/>
        <scheme val="minor"/>
      </rPr>
      <t xml:space="preserve">
4 Canales de comunicación deficientes entre fiduciaria y actores territoriales del PAAP
</t>
    </r>
  </si>
  <si>
    <r>
      <t xml:space="preserve">1 Desconocimiento en territorio de los requisitos para procesos de adquisiciones de bienes y servicios.
</t>
    </r>
    <r>
      <rPr>
        <b/>
        <sz val="11"/>
        <color indexed="8"/>
        <rFont val="Calibri"/>
        <family val="2"/>
        <scheme val="minor"/>
      </rPr>
      <t>2 Desconocimiento de procedimientos administrativos por parte de los actores territoriales.</t>
    </r>
    <r>
      <rPr>
        <sz val="11"/>
        <color indexed="8"/>
        <rFont val="Calibri"/>
        <family val="2"/>
        <scheme val="minor"/>
      </rPr>
      <t xml:space="preserve">
3 Limitada capacidad de respuesta administrativa por parte de la fiduciaria.
4 Canales de comunicación deficientes entre fiduciaria y actores territoriales del PAAP
</t>
    </r>
  </si>
  <si>
    <r>
      <rPr>
        <b/>
        <sz val="11"/>
        <color indexed="8"/>
        <rFont val="Calibri"/>
        <family val="2"/>
        <scheme val="minor"/>
      </rPr>
      <t>1 Desconocimiento en territorio de los requisitos para procesos de adquisiciones de bienes y servicios.
2 Desconocimiento de procedimientos administrativos por parte de los actores territoriales.</t>
    </r>
    <r>
      <rPr>
        <sz val="11"/>
        <color indexed="8"/>
        <rFont val="Calibri"/>
        <family val="2"/>
        <scheme val="minor"/>
      </rPr>
      <t xml:space="preserve">
3 Limitada capacidad de respuesta administrativa por parte de la fiduciaria.
</t>
    </r>
    <r>
      <rPr>
        <b/>
        <sz val="11"/>
        <color indexed="8"/>
        <rFont val="Calibri"/>
        <family val="2"/>
        <scheme val="minor"/>
      </rPr>
      <t>4 Canales de comunicación deficientes entre fiduciaria y actores territoriales del PAAP</t>
    </r>
    <r>
      <rPr>
        <sz val="11"/>
        <color indexed="8"/>
        <rFont val="Calibri"/>
        <family val="2"/>
        <scheme val="minor"/>
      </rPr>
      <t xml:space="preserve">
</t>
    </r>
  </si>
  <si>
    <t xml:space="preserve">3. Establecer como herramienta de seguimiento la Matriz de Avance del proyecto, como instrumento de seguimiento al estado de las Alianzas en el Pais. </t>
  </si>
  <si>
    <t xml:space="preserve">Aplicar la Matriz de Avance para el seguimiento bimesual  con el fin de validar información de  los procesos de contratación. </t>
  </si>
  <si>
    <t>Matriz de Avance Diligenciada</t>
  </si>
  <si>
    <t>4.  Divulgar las cartillas elaboradas con el fin de fortalecer las capacitaciones realizadas en las regionales.</t>
  </si>
  <si>
    <t>Entregar cartillas didacticas relacionadas con los procesos Fiduciarios a las Organizaciones Gestoras Regionales-OGR,  para que sean distribuidas a las Organizaciones Gestoras Acompañantes- OGAs y contratistas.</t>
  </si>
  <si>
    <t>Resgistro de entrega a OGR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</si>
</sst>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3" x14ac:knownFonts="1">
    <font>
      <sz val="11"/>
      <color indexed="8"/>
      <name val="Calibri"/>
      <family val="2"/>
      <scheme val="minor"/>
    </font>
    <font>
      <b/>
      <sz val="11"/>
      <color indexed="9"/>
      <name val="Calibri"/>
      <family val="2"/>
    </font>
    <font>
      <b/>
      <sz val="12"/>
      <color theme="0"/>
      <name val="Calibri"/>
      <family val="2"/>
      <scheme val="minor"/>
    </font>
    <font>
      <b/>
      <sz val="11"/>
      <color indexed="9"/>
      <name val="Calibri"/>
      <family val="2"/>
    </font>
    <font>
      <sz val="12"/>
      <color indexed="8"/>
      <name val="Calibri"/>
      <family val="2"/>
      <scheme val="minor"/>
    </font>
    <font>
      <sz val="11"/>
      <color theme="1" tint="0.249977111117893"/>
      <name val="Calibri"/>
      <family val="2"/>
      <scheme val="minor"/>
    </font>
    <font>
      <b/>
      <sz val="11"/>
      <color theme="0"/>
      <name val="Calibri"/>
      <family val="2"/>
      <scheme val="minor"/>
    </font>
    <font>
      <b/>
      <u/>
      <sz val="11"/>
      <color indexed="8"/>
      <name val="Calibri"/>
      <family val="2"/>
      <scheme val="minor"/>
    </font>
    <font>
      <b/>
      <u/>
      <sz val="11"/>
      <color indexed="8"/>
      <name val="Calibri"/>
      <family val="2"/>
    </font>
    <font>
      <b/>
      <sz val="14"/>
      <color indexed="8"/>
      <name val="Calibri"/>
      <family val="2"/>
      <scheme val="minor"/>
    </font>
    <font>
      <b/>
      <sz val="14"/>
      <color indexed="8"/>
      <name val="Calibri"/>
      <family val="2"/>
    </font>
    <font>
      <b/>
      <u/>
      <sz val="14"/>
      <color theme="1" tint="0.249977111117893"/>
      <name val="Calibri"/>
      <family val="2"/>
      <scheme val="minor"/>
    </font>
    <font>
      <b/>
      <sz val="11"/>
      <name val="Calibri"/>
      <family val="2"/>
      <scheme val="minor"/>
    </font>
    <font>
      <sz val="10"/>
      <name val="Arial"/>
      <family val="2"/>
    </font>
    <font>
      <b/>
      <sz val="10"/>
      <name val="Arial"/>
      <family val="2"/>
    </font>
    <font>
      <sz val="8"/>
      <name val="Arial"/>
      <family val="2"/>
    </font>
    <font>
      <b/>
      <sz val="11"/>
      <color indexed="81"/>
      <name val="Tahoma"/>
      <family val="2"/>
    </font>
    <font>
      <sz val="11"/>
      <color indexed="81"/>
      <name val="Tahoma"/>
      <family val="2"/>
    </font>
    <font>
      <b/>
      <sz val="12"/>
      <color indexed="81"/>
      <name val="Tahoma"/>
      <family val="2"/>
    </font>
    <font>
      <sz val="12"/>
      <color indexed="81"/>
      <name val="Tahoma"/>
      <family val="2"/>
    </font>
    <font>
      <i/>
      <sz val="12"/>
      <color indexed="81"/>
      <name val="Tahoma"/>
      <family val="2"/>
    </font>
    <font>
      <sz val="11"/>
      <color theme="1"/>
      <name val="Arial Narrow"/>
      <family val="2"/>
    </font>
    <font>
      <b/>
      <sz val="11"/>
      <color indexed="8"/>
      <name val="Calibri"/>
      <family val="2"/>
      <scheme val="minor"/>
    </font>
  </fonts>
  <fills count="5">
    <fill>
      <patternFill patternType="none"/>
    </fill>
    <fill>
      <patternFill patternType="gray125"/>
    </fill>
    <fill>
      <patternFill patternType="solid">
        <fgColor indexed="9"/>
      </patternFill>
    </fill>
    <fill>
      <patternFill patternType="solid">
        <fgColor rgb="FFE94B49"/>
        <bgColor indexed="64"/>
      </patternFill>
    </fill>
    <fill>
      <patternFill patternType="solid">
        <fgColor theme="0"/>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style="medium">
        <color auto="1"/>
      </left>
      <right style="medium">
        <color auto="1"/>
      </right>
      <top style="medium">
        <color auto="1"/>
      </top>
      <bottom style="medium">
        <color auto="1"/>
      </bottom>
      <diagonal/>
    </border>
    <border>
      <left style="medium">
        <color indexed="8"/>
      </left>
      <right style="medium">
        <color auto="1"/>
      </right>
      <top style="medium">
        <color indexed="8"/>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style="medium">
        <color auto="1"/>
      </right>
      <top style="medium">
        <color indexed="8"/>
      </top>
      <bottom style="medium">
        <color indexed="8"/>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8"/>
      </left>
      <right style="medium">
        <color auto="1"/>
      </right>
      <top style="medium">
        <color indexed="8"/>
      </top>
      <bottom style="medium">
        <color indexed="8"/>
      </bottom>
      <diagonal/>
    </border>
    <border>
      <left style="medium">
        <color auto="1"/>
      </left>
      <right style="medium">
        <color auto="1"/>
      </right>
      <top style="medium">
        <color auto="1"/>
      </top>
      <bottom style="medium">
        <color auto="1"/>
      </bottom>
      <diagonal/>
    </border>
  </borders>
  <cellStyleXfs count="2">
    <xf numFmtId="0" fontId="0" fillId="0" borderId="0"/>
    <xf numFmtId="0" fontId="13" fillId="0" borderId="0"/>
  </cellStyleXfs>
  <cellXfs count="80">
    <xf numFmtId="0" fontId="0" fillId="0" borderId="0" xfId="0"/>
    <xf numFmtId="0" fontId="0" fillId="2" borderId="2" xfId="0" applyFill="1" applyBorder="1" applyAlignment="1" applyProtection="1">
      <alignment vertical="center"/>
      <protection locked="0"/>
    </xf>
    <xf numFmtId="0" fontId="0" fillId="0" borderId="6" xfId="0" applyBorder="1" applyAlignment="1">
      <alignment vertical="center" wrapText="1"/>
    </xf>
    <xf numFmtId="0" fontId="0" fillId="0" borderId="5" xfId="0" applyBorder="1" applyAlignment="1">
      <alignment vertical="center" wrapText="1"/>
    </xf>
    <xf numFmtId="0" fontId="0" fillId="2" borderId="2" xfId="0" applyFill="1" applyBorder="1" applyAlignment="1" applyProtection="1">
      <alignment horizontal="center" vertical="center"/>
      <protection locked="0"/>
    </xf>
    <xf numFmtId="0" fontId="2" fillId="3" borderId="5" xfId="0" applyFont="1" applyFill="1" applyBorder="1" applyAlignment="1">
      <alignment horizontal="center" vertical="center"/>
    </xf>
    <xf numFmtId="1" fontId="0" fillId="2" borderId="2" xfId="0" applyNumberFormat="1" applyFill="1" applyBorder="1" applyAlignment="1" applyProtection="1">
      <alignment vertical="center"/>
      <protection locked="0"/>
    </xf>
    <xf numFmtId="0" fontId="3" fillId="3" borderId="1" xfId="0" applyFont="1" applyFill="1" applyBorder="1" applyAlignment="1">
      <alignment horizontal="center" vertical="center"/>
    </xf>
    <xf numFmtId="0" fontId="2" fillId="3" borderId="7" xfId="0" applyFont="1" applyFill="1" applyBorder="1" applyAlignment="1">
      <alignment horizontal="center" vertical="center"/>
    </xf>
    <xf numFmtId="0" fontId="4" fillId="0" borderId="0" xfId="0" applyFont="1"/>
    <xf numFmtId="0" fontId="5" fillId="0" borderId="5" xfId="0" applyFont="1" applyBorder="1" applyAlignment="1">
      <alignment horizontal="center" vertical="center"/>
    </xf>
    <xf numFmtId="0" fontId="5" fillId="0" borderId="5" xfId="0" applyFont="1" applyBorder="1" applyAlignment="1">
      <alignment wrapText="1"/>
    </xf>
    <xf numFmtId="0" fontId="5" fillId="0" borderId="5" xfId="0" applyFont="1" applyBorder="1" applyAlignment="1">
      <alignment vertical="center" wrapText="1"/>
    </xf>
    <xf numFmtId="0" fontId="5" fillId="0" borderId="5" xfId="0" applyFont="1" applyBorder="1" applyAlignment="1">
      <alignment vertical="center"/>
    </xf>
    <xf numFmtId="14" fontId="5" fillId="0" borderId="5" xfId="0" applyNumberFormat="1" applyFont="1" applyBorder="1" applyAlignment="1">
      <alignment horizontal="center" vertical="center"/>
    </xf>
    <xf numFmtId="1" fontId="5" fillId="0" borderId="5" xfId="0" applyNumberFormat="1" applyFont="1" applyBorder="1" applyAlignment="1">
      <alignment horizontal="center" vertical="center"/>
    </xf>
    <xf numFmtId="0" fontId="11" fillId="0" borderId="5" xfId="0" applyFont="1" applyBorder="1" applyAlignment="1">
      <alignment horizontal="center" vertical="center"/>
    </xf>
    <xf numFmtId="9" fontId="5" fillId="0" borderId="5" xfId="0" applyNumberFormat="1" applyFont="1" applyBorder="1" applyAlignment="1">
      <alignment horizontal="center" vertical="center"/>
    </xf>
    <xf numFmtId="164" fontId="5" fillId="0" borderId="5" xfId="0" applyNumberFormat="1" applyFont="1" applyBorder="1" applyAlignment="1">
      <alignment horizontal="center" vertical="center"/>
    </xf>
    <xf numFmtId="0" fontId="12" fillId="0" borderId="0" xfId="0" applyFont="1"/>
    <xf numFmtId="0" fontId="6" fillId="3" borderId="6" xfId="0" applyFont="1" applyFill="1" applyBorder="1" applyAlignment="1">
      <alignment vertical="center"/>
    </xf>
    <xf numFmtId="0" fontId="6" fillId="3" borderId="5" xfId="0" applyFont="1" applyFill="1" applyBorder="1" applyAlignment="1">
      <alignment vertical="center" wrapText="1"/>
    </xf>
    <xf numFmtId="0" fontId="6" fillId="3" borderId="5" xfId="0" applyFont="1" applyFill="1" applyBorder="1" applyAlignment="1">
      <alignment vertical="center"/>
    </xf>
    <xf numFmtId="0" fontId="6" fillId="0" borderId="0" xfId="0" applyFont="1"/>
    <xf numFmtId="0" fontId="5" fillId="0" borderId="5" xfId="0" applyFont="1" applyBorder="1" applyAlignment="1">
      <alignment horizontal="left" vertical="center" wrapText="1"/>
    </xf>
    <xf numFmtId="0" fontId="0" fillId="0" borderId="16" xfId="0" applyBorder="1" applyAlignment="1">
      <alignment vertical="center"/>
    </xf>
    <xf numFmtId="0" fontId="0" fillId="0" borderId="0" xfId="0" applyAlignment="1">
      <alignment horizontal="justify" vertical="center"/>
    </xf>
    <xf numFmtId="0" fontId="0" fillId="0" borderId="17" xfId="0" applyBorder="1" applyAlignment="1">
      <alignment horizontal="justify" vertical="center"/>
    </xf>
    <xf numFmtId="0" fontId="0" fillId="2" borderId="2" xfId="0" applyFill="1" applyBorder="1" applyAlignment="1" applyProtection="1">
      <alignment vertical="center" wrapText="1"/>
      <protection locked="0"/>
    </xf>
    <xf numFmtId="0" fontId="0" fillId="0" borderId="0" xfId="0" applyAlignment="1">
      <alignment horizontal="justify" vertical="center" wrapText="1"/>
    </xf>
    <xf numFmtId="0" fontId="0" fillId="0" borderId="17" xfId="0" applyBorder="1" applyAlignment="1">
      <alignment horizontal="justify" vertical="center" wrapText="1"/>
    </xf>
    <xf numFmtId="0" fontId="0" fillId="2" borderId="18" xfId="0" applyFill="1" applyBorder="1" applyAlignment="1" applyProtection="1">
      <alignment vertical="center" wrapText="1"/>
      <protection locked="0"/>
    </xf>
    <xf numFmtId="1" fontId="0" fillId="2" borderId="18" xfId="0" applyNumberFormat="1" applyFill="1" applyBorder="1" applyAlignment="1" applyProtection="1">
      <alignment vertical="center" wrapText="1"/>
      <protection locked="0"/>
    </xf>
    <xf numFmtId="0" fontId="0" fillId="2" borderId="18" xfId="0" applyFill="1" applyBorder="1" applyAlignment="1" applyProtection="1">
      <alignment horizontal="center" vertical="center" wrapText="1"/>
      <protection locked="0"/>
    </xf>
    <xf numFmtId="0" fontId="0" fillId="2" borderId="18" xfId="0" applyFill="1" applyBorder="1" applyAlignment="1" applyProtection="1">
      <alignment vertical="center"/>
      <protection locked="0"/>
    </xf>
    <xf numFmtId="1" fontId="0" fillId="2" borderId="18" xfId="0" applyNumberFormat="1" applyFill="1" applyBorder="1" applyAlignment="1" applyProtection="1">
      <alignment vertical="center"/>
      <protection locked="0"/>
    </xf>
    <xf numFmtId="0" fontId="0" fillId="2" borderId="18" xfId="0" applyFill="1" applyBorder="1" applyAlignment="1" applyProtection="1">
      <alignment horizontal="center" vertical="center"/>
      <protection locked="0"/>
    </xf>
    <xf numFmtId="0" fontId="21" fillId="0" borderId="5" xfId="0" applyFont="1" applyBorder="1" applyAlignment="1">
      <alignment vertical="center" wrapText="1"/>
    </xf>
    <xf numFmtId="164" fontId="0" fillId="2" borderId="2" xfId="0" applyNumberFormat="1" applyFill="1" applyBorder="1" applyAlignment="1" applyProtection="1">
      <alignment horizontal="center" vertical="center"/>
      <protection locked="0"/>
    </xf>
    <xf numFmtId="164" fontId="0" fillId="2" borderId="18" xfId="0" applyNumberFormat="1" applyFill="1" applyBorder="1" applyAlignment="1" applyProtection="1">
      <alignment horizontal="center" vertical="center" wrapText="1"/>
      <protection locked="0"/>
    </xf>
    <xf numFmtId="0" fontId="0" fillId="0" borderId="0" xfId="0"/>
    <xf numFmtId="0" fontId="0" fillId="2" borderId="17" xfId="0" applyFill="1" applyBorder="1" applyAlignment="1" applyProtection="1">
      <alignment vertical="center"/>
      <protection locked="0"/>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0" fillId="2" borderId="17" xfId="0" applyFill="1" applyBorder="1" applyAlignment="1" applyProtection="1">
      <alignment horizontal="center" vertical="center"/>
      <protection locked="0"/>
    </xf>
    <xf numFmtId="1" fontId="0" fillId="2" borderId="17" xfId="0" applyNumberFormat="1" applyFill="1" applyBorder="1" applyAlignment="1" applyProtection="1">
      <alignment vertical="center"/>
      <protection locked="0"/>
    </xf>
    <xf numFmtId="0" fontId="0" fillId="0" borderId="3" xfId="0" applyBorder="1" applyAlignment="1">
      <alignment vertical="center"/>
    </xf>
    <xf numFmtId="0" fontId="0" fillId="0" borderId="3" xfId="0" applyBorder="1" applyAlignment="1">
      <alignment vertical="center" wrapText="1"/>
    </xf>
    <xf numFmtId="0" fontId="0" fillId="2" borderId="17" xfId="0" applyFill="1" applyBorder="1" applyAlignment="1" applyProtection="1">
      <alignment vertical="center" wrapText="1"/>
      <protection locked="0"/>
    </xf>
    <xf numFmtId="1" fontId="0" fillId="2" borderId="17" xfId="0" applyNumberFormat="1" applyFill="1" applyBorder="1" applyAlignment="1" applyProtection="1">
      <alignment vertical="center" wrapText="1"/>
      <protection locked="0"/>
    </xf>
    <xf numFmtId="0" fontId="0" fillId="0" borderId="0" xfId="0" applyAlignment="1">
      <alignment wrapText="1"/>
    </xf>
    <xf numFmtId="0" fontId="21" fillId="0" borderId="5" xfId="0" applyFont="1" applyFill="1" applyBorder="1" applyAlignment="1">
      <alignment vertical="center" wrapText="1"/>
    </xf>
    <xf numFmtId="0" fontId="21" fillId="0" borderId="5" xfId="0" applyFont="1" applyFill="1" applyBorder="1" applyAlignment="1">
      <alignment horizontal="center" vertical="center" wrapText="1"/>
    </xf>
    <xf numFmtId="0" fontId="0" fillId="4" borderId="18" xfId="0" applyFill="1" applyBorder="1" applyAlignment="1" applyProtection="1">
      <alignment vertical="center" wrapText="1"/>
      <protection locked="0"/>
    </xf>
    <xf numFmtId="0" fontId="0" fillId="4" borderId="18" xfId="0" applyFill="1" applyBorder="1" applyAlignment="1" applyProtection="1">
      <alignment vertical="center"/>
      <protection locked="0"/>
    </xf>
    <xf numFmtId="0" fontId="0" fillId="4" borderId="18" xfId="0" applyFill="1" applyBorder="1" applyAlignment="1" applyProtection="1">
      <alignment horizontal="center" vertical="center"/>
      <protection locked="0"/>
    </xf>
    <xf numFmtId="0" fontId="0" fillId="0" borderId="19" xfId="0" applyBorder="1" applyAlignment="1">
      <alignment vertical="center"/>
    </xf>
    <xf numFmtId="0" fontId="0" fillId="2" borderId="20" xfId="0" applyFill="1" applyBorder="1" applyAlignment="1" applyProtection="1">
      <alignment horizontal="center" vertical="center"/>
      <protection locked="0"/>
    </xf>
    <xf numFmtId="0" fontId="0" fillId="2" borderId="20" xfId="0" applyFill="1" applyBorder="1" applyAlignment="1" applyProtection="1">
      <alignment vertical="center" wrapText="1"/>
      <protection locked="0"/>
    </xf>
    <xf numFmtId="0" fontId="0" fillId="4" borderId="20" xfId="0" applyFill="1" applyBorder="1" applyAlignment="1" applyProtection="1">
      <alignment vertical="center" wrapText="1"/>
      <protection locked="0"/>
    </xf>
    <xf numFmtId="0" fontId="0" fillId="4" borderId="20" xfId="0" applyFill="1" applyBorder="1" applyAlignment="1" applyProtection="1">
      <alignment horizontal="center" vertical="center"/>
      <protection locked="0"/>
    </xf>
    <xf numFmtId="1" fontId="0" fillId="2" borderId="20" xfId="0" applyNumberFormat="1" applyFill="1" applyBorder="1" applyAlignment="1" applyProtection="1">
      <alignment vertical="center"/>
      <protection locked="0"/>
    </xf>
    <xf numFmtId="0" fontId="0" fillId="2" borderId="20" xfId="0" applyFill="1" applyBorder="1" applyAlignment="1" applyProtection="1">
      <alignment vertical="center"/>
      <protection locked="0"/>
    </xf>
    <xf numFmtId="0" fontId="0" fillId="2" borderId="20" xfId="0" applyFill="1" applyBorder="1" applyAlignment="1" applyProtection="1">
      <alignment horizontal="center" vertical="center" wrapText="1"/>
      <protection locked="0"/>
    </xf>
    <xf numFmtId="164" fontId="0" fillId="2" borderId="20" xfId="0" applyNumberFormat="1" applyFill="1" applyBorder="1" applyAlignment="1" applyProtection="1">
      <alignment vertical="center"/>
      <protection locked="0"/>
    </xf>
    <xf numFmtId="0" fontId="0" fillId="4" borderId="20" xfId="0" applyFill="1" applyBorder="1" applyAlignment="1" applyProtection="1">
      <alignment vertical="center"/>
      <protection locked="0"/>
    </xf>
    <xf numFmtId="164" fontId="0" fillId="0" borderId="2" xfId="0" applyNumberFormat="1" applyFill="1" applyBorder="1" applyAlignment="1" applyProtection="1">
      <alignment horizontal="center" vertical="center"/>
      <protection locked="0"/>
    </xf>
    <xf numFmtId="0" fontId="13" fillId="0" borderId="11" xfId="1" applyFont="1" applyBorder="1" applyAlignment="1">
      <alignment horizontal="center"/>
    </xf>
    <xf numFmtId="0" fontId="13" fillId="0" borderId="12" xfId="1" applyFont="1" applyBorder="1" applyAlignment="1">
      <alignment horizontal="center"/>
    </xf>
    <xf numFmtId="0" fontId="13" fillId="0" borderId="8" xfId="1" applyFont="1" applyBorder="1" applyAlignment="1">
      <alignment horizontal="center"/>
    </xf>
    <xf numFmtId="0" fontId="13" fillId="0" borderId="5" xfId="1" applyFont="1" applyBorder="1" applyAlignment="1">
      <alignment horizontal="center"/>
    </xf>
    <xf numFmtId="0" fontId="13" fillId="0" borderId="9" xfId="1" applyFont="1" applyBorder="1" applyAlignment="1">
      <alignment horizontal="center"/>
    </xf>
    <xf numFmtId="0" fontId="13" fillId="0" borderId="10" xfId="1" applyFont="1" applyBorder="1" applyAlignment="1">
      <alignment horizontal="center"/>
    </xf>
    <xf numFmtId="0" fontId="14" fillId="0" borderId="12" xfId="1" applyFont="1" applyBorder="1" applyAlignment="1">
      <alignment horizontal="center" vertical="center" wrapText="1"/>
    </xf>
    <xf numFmtId="0" fontId="14" fillId="0" borderId="13"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14" xfId="1" applyFont="1" applyBorder="1" applyAlignment="1">
      <alignment horizontal="center" vertical="center" wrapText="1"/>
    </xf>
    <xf numFmtId="0" fontId="15" fillId="0" borderId="10" xfId="1" applyFont="1" applyBorder="1" applyAlignment="1">
      <alignment horizontal="center" vertical="center" wrapText="1"/>
    </xf>
    <xf numFmtId="15" fontId="15" fillId="0" borderId="10" xfId="1" applyNumberFormat="1" applyFont="1" applyBorder="1" applyAlignment="1">
      <alignment horizontal="center" vertical="center" wrapText="1"/>
    </xf>
    <xf numFmtId="15" fontId="15" fillId="0" borderId="15" xfId="1" applyNumberFormat="1"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94B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895350</xdr:colOff>
      <xdr:row>0</xdr:row>
      <xdr:rowOff>47625</xdr:rowOff>
    </xdr:from>
    <xdr:to>
      <xdr:col>2</xdr:col>
      <xdr:colOff>1194700</xdr:colOff>
      <xdr:row>2</xdr:row>
      <xdr:rowOff>152400</xdr:rowOff>
    </xdr:to>
    <xdr:pic>
      <xdr:nvPicPr>
        <xdr:cNvPr id="2" name="Imagen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7625"/>
          <a:ext cx="2134853"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topLeftCell="A3" workbookViewId="0">
      <pane ySplit="1" topLeftCell="A4" activePane="bottomLeft" state="frozen"/>
      <selection activeCell="A3" sqref="A3"/>
      <selection pane="bottomLeft" activeCell="D5" sqref="D5"/>
    </sheetView>
  </sheetViews>
  <sheetFormatPr baseColWidth="10" defaultRowHeight="15" x14ac:dyDescent="0.25"/>
  <cols>
    <col min="1" max="1" width="19.5703125" style="23" customWidth="1"/>
    <col min="2" max="2" width="81.5703125" customWidth="1"/>
    <col min="3" max="3" width="49.5703125" customWidth="1"/>
    <col min="4" max="4" width="47.28515625" customWidth="1"/>
  </cols>
  <sheetData>
    <row r="1" spans="1:4" x14ac:dyDescent="0.25">
      <c r="A1" s="19" t="s">
        <v>17</v>
      </c>
    </row>
    <row r="3" spans="1:4" s="9" customFormat="1" ht="15.75" x14ac:dyDescent="0.25">
      <c r="A3" s="5" t="s">
        <v>18</v>
      </c>
      <c r="B3" s="5" t="s">
        <v>19</v>
      </c>
      <c r="C3" s="5" t="s">
        <v>43</v>
      </c>
      <c r="D3" s="8" t="s">
        <v>44</v>
      </c>
    </row>
    <row r="4" spans="1:4" ht="78" customHeight="1" x14ac:dyDescent="0.25">
      <c r="A4" s="20" t="s">
        <v>20</v>
      </c>
      <c r="B4" s="2" t="s">
        <v>22</v>
      </c>
      <c r="C4" s="10" t="s">
        <v>45</v>
      </c>
      <c r="D4" s="10" t="s">
        <v>46</v>
      </c>
    </row>
    <row r="5" spans="1:4" ht="138.75" x14ac:dyDescent="0.25">
      <c r="A5" s="21" t="s">
        <v>24</v>
      </c>
      <c r="B5" s="3" t="s">
        <v>58</v>
      </c>
      <c r="C5" s="16" t="s">
        <v>59</v>
      </c>
      <c r="D5" s="16" t="s">
        <v>60</v>
      </c>
    </row>
    <row r="6" spans="1:4" ht="30" x14ac:dyDescent="0.25">
      <c r="A6" s="21" t="s">
        <v>28</v>
      </c>
      <c r="B6" s="3" t="s">
        <v>68</v>
      </c>
      <c r="C6" s="11" t="s">
        <v>47</v>
      </c>
      <c r="D6" s="11" t="s">
        <v>47</v>
      </c>
    </row>
    <row r="7" spans="1:4" ht="105" x14ac:dyDescent="0.25">
      <c r="A7" s="21" t="s">
        <v>29</v>
      </c>
      <c r="B7" s="3" t="s">
        <v>74</v>
      </c>
      <c r="C7" s="12" t="s">
        <v>41</v>
      </c>
      <c r="D7" s="12" t="s">
        <v>41</v>
      </c>
    </row>
    <row r="8" spans="1:4" ht="52.5" customHeight="1" x14ac:dyDescent="0.25">
      <c r="A8" s="21" t="s">
        <v>30</v>
      </c>
      <c r="B8" s="3" t="s">
        <v>75</v>
      </c>
      <c r="C8" s="11" t="s">
        <v>76</v>
      </c>
      <c r="D8" s="11" t="s">
        <v>76</v>
      </c>
    </row>
    <row r="9" spans="1:4" ht="30" x14ac:dyDescent="0.25">
      <c r="A9" s="21" t="s">
        <v>32</v>
      </c>
      <c r="B9" s="3" t="s">
        <v>69</v>
      </c>
      <c r="C9" s="11" t="s">
        <v>61</v>
      </c>
      <c r="D9" s="11" t="s">
        <v>61</v>
      </c>
    </row>
    <row r="10" spans="1:4" ht="26.25" customHeight="1" x14ac:dyDescent="0.25">
      <c r="A10" s="21" t="s">
        <v>33</v>
      </c>
      <c r="B10" s="3" t="s">
        <v>70</v>
      </c>
      <c r="C10" s="13" t="s">
        <v>37</v>
      </c>
      <c r="D10" s="11" t="s">
        <v>42</v>
      </c>
    </row>
    <row r="11" spans="1:4" ht="30" x14ac:dyDescent="0.25">
      <c r="A11" s="21" t="s">
        <v>35</v>
      </c>
      <c r="B11" s="3" t="s">
        <v>36</v>
      </c>
      <c r="C11" s="10">
        <v>10</v>
      </c>
      <c r="D11" s="17">
        <v>0.95</v>
      </c>
    </row>
    <row r="12" spans="1:4" x14ac:dyDescent="0.25">
      <c r="A12" s="21" t="s">
        <v>38</v>
      </c>
      <c r="B12" s="3" t="s">
        <v>40</v>
      </c>
      <c r="C12" s="18">
        <v>43282</v>
      </c>
      <c r="D12" s="18">
        <v>43313</v>
      </c>
    </row>
    <row r="13" spans="1:4" x14ac:dyDescent="0.25">
      <c r="A13" s="21" t="s">
        <v>39</v>
      </c>
      <c r="B13" s="3" t="s">
        <v>49</v>
      </c>
      <c r="C13" s="18">
        <v>43404</v>
      </c>
      <c r="D13" s="18">
        <v>43405</v>
      </c>
    </row>
    <row r="14" spans="1:4" ht="30" x14ac:dyDescent="0.25">
      <c r="A14" s="21" t="s">
        <v>48</v>
      </c>
      <c r="B14" s="3" t="s">
        <v>50</v>
      </c>
      <c r="C14" s="15">
        <f>WEEKNUM((C13-C12))</f>
        <v>18</v>
      </c>
      <c r="D14" s="15">
        <f>WEEKNUM((D13-D12))</f>
        <v>14</v>
      </c>
    </row>
    <row r="15" spans="1:4" ht="30" x14ac:dyDescent="0.25">
      <c r="A15" s="21" t="s">
        <v>51</v>
      </c>
      <c r="B15" s="3" t="s">
        <v>62</v>
      </c>
      <c r="C15" s="14" t="s">
        <v>63</v>
      </c>
      <c r="D15" s="14" t="s">
        <v>64</v>
      </c>
    </row>
    <row r="16" spans="1:4" ht="45" x14ac:dyDescent="0.25">
      <c r="A16" s="21" t="s">
        <v>52</v>
      </c>
      <c r="B16" s="3" t="s">
        <v>71</v>
      </c>
      <c r="C16" s="17">
        <v>1</v>
      </c>
      <c r="D16" s="17">
        <v>0.5</v>
      </c>
    </row>
    <row r="17" spans="1:4" ht="30" x14ac:dyDescent="0.25">
      <c r="A17" s="21" t="s">
        <v>54</v>
      </c>
      <c r="B17" s="3" t="s">
        <v>72</v>
      </c>
      <c r="C17" s="14" t="s">
        <v>65</v>
      </c>
      <c r="D17" s="14" t="s">
        <v>66</v>
      </c>
    </row>
    <row r="18" spans="1:4" ht="45" x14ac:dyDescent="0.25">
      <c r="A18" s="22" t="s">
        <v>55</v>
      </c>
      <c r="B18" s="3" t="s">
        <v>73</v>
      </c>
      <c r="C18" s="14" t="s">
        <v>25</v>
      </c>
      <c r="D18" s="14" t="s">
        <v>27</v>
      </c>
    </row>
    <row r="19" spans="1:4" ht="60" x14ac:dyDescent="0.25">
      <c r="A19" s="22" t="s">
        <v>56</v>
      </c>
      <c r="B19" s="3" t="s">
        <v>67</v>
      </c>
      <c r="C19" s="11" t="s">
        <v>77</v>
      </c>
      <c r="D19" s="24" t="s">
        <v>78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X42"/>
  <sheetViews>
    <sheetView tabSelected="1" topLeftCell="A6" zoomScale="51" zoomScaleNormal="51" workbookViewId="0">
      <pane ySplit="1" topLeftCell="A7" activePane="bottomLeft" state="frozen"/>
      <selection activeCell="A6" sqref="A6"/>
      <selection pane="bottomLeft" activeCell="M7" sqref="M7"/>
    </sheetView>
  </sheetViews>
  <sheetFormatPr baseColWidth="10" defaultColWidth="9.140625" defaultRowHeight="15" x14ac:dyDescent="0.25"/>
  <cols>
    <col min="1" max="1" width="21.28515625" style="40" bestFit="1" customWidth="1"/>
    <col min="2" max="2" width="6.85546875" style="40" customWidth="1"/>
    <col min="3" max="3" width="42" style="40" customWidth="1"/>
    <col min="4" max="4" width="41.42578125" style="40" customWidth="1"/>
    <col min="5" max="5" width="31.28515625" style="40" customWidth="1"/>
    <col min="6" max="6" width="37.28515625" style="40" customWidth="1"/>
    <col min="7" max="7" width="28.140625" style="40" customWidth="1"/>
    <col min="8" max="8" width="10.7109375" style="40" customWidth="1"/>
    <col min="9" max="10" width="11.7109375" style="40" customWidth="1"/>
    <col min="11" max="11" width="22.28515625" style="40" customWidth="1"/>
    <col min="12" max="12" width="19" style="40" customWidth="1"/>
    <col min="13" max="13" width="28" style="40" bestFit="1" customWidth="1"/>
    <col min="14" max="14" width="22.42578125" style="40" customWidth="1"/>
    <col min="15" max="15" width="15.85546875" style="40" bestFit="1" customWidth="1"/>
    <col min="16" max="16" width="19.140625" style="40" customWidth="1"/>
    <col min="17" max="257" width="9.140625" style="40"/>
    <col min="258" max="258" width="0" style="40" hidden="1" customWidth="1"/>
    <col min="259" max="16384" width="9.140625" style="40"/>
  </cols>
  <sheetData>
    <row r="1" spans="1:258" ht="15" customHeight="1" x14ac:dyDescent="0.25">
      <c r="A1" s="67"/>
      <c r="B1" s="68"/>
      <c r="C1" s="68"/>
      <c r="D1" s="73" t="s">
        <v>80</v>
      </c>
      <c r="E1" s="73"/>
      <c r="F1" s="73"/>
      <c r="G1" s="73"/>
      <c r="H1" s="73"/>
      <c r="I1" s="73"/>
      <c r="J1" s="73"/>
      <c r="K1" s="73"/>
      <c r="L1" s="73"/>
      <c r="M1" s="73"/>
      <c r="N1" s="73"/>
      <c r="O1" s="73"/>
      <c r="P1" s="74"/>
    </row>
    <row r="2" spans="1:258" ht="15" customHeight="1" x14ac:dyDescent="0.25">
      <c r="A2" s="69"/>
      <c r="B2" s="70"/>
      <c r="C2" s="70"/>
      <c r="D2" s="75" t="s">
        <v>81</v>
      </c>
      <c r="E2" s="75"/>
      <c r="F2" s="75"/>
      <c r="G2" s="75"/>
      <c r="H2" s="75"/>
      <c r="I2" s="75"/>
      <c r="J2" s="75"/>
      <c r="K2" s="75"/>
      <c r="L2" s="75"/>
      <c r="M2" s="75"/>
      <c r="N2" s="75"/>
      <c r="O2" s="75"/>
      <c r="P2" s="76"/>
    </row>
    <row r="3" spans="1:258" ht="15.75" thickBot="1" x14ac:dyDescent="0.3">
      <c r="A3" s="71"/>
      <c r="B3" s="72"/>
      <c r="C3" s="72"/>
      <c r="D3" s="77" t="s">
        <v>82</v>
      </c>
      <c r="E3" s="77"/>
      <c r="F3" s="77" t="s">
        <v>83</v>
      </c>
      <c r="G3" s="77"/>
      <c r="H3" s="77"/>
      <c r="I3" s="77"/>
      <c r="J3" s="77"/>
      <c r="K3" s="77" t="s">
        <v>84</v>
      </c>
      <c r="L3" s="77"/>
      <c r="M3" s="77"/>
      <c r="N3" s="78" t="s">
        <v>79</v>
      </c>
      <c r="O3" s="78"/>
      <c r="P3" s="79"/>
    </row>
    <row r="5" spans="1:258" x14ac:dyDescent="0.25">
      <c r="IX5" s="40" t="s">
        <v>13</v>
      </c>
    </row>
    <row r="6" spans="1:258" ht="15.75" thickBot="1" x14ac:dyDescent="0.3">
      <c r="A6" s="42" t="s">
        <v>6</v>
      </c>
      <c r="B6" s="43" t="s">
        <v>0</v>
      </c>
      <c r="C6" s="43" t="s">
        <v>1</v>
      </c>
      <c r="D6" s="43" t="s">
        <v>2</v>
      </c>
      <c r="E6" s="43" t="s">
        <v>3</v>
      </c>
      <c r="F6" s="43" t="s">
        <v>31</v>
      </c>
      <c r="G6" s="43" t="s">
        <v>7</v>
      </c>
      <c r="H6" s="43" t="s">
        <v>34</v>
      </c>
      <c r="I6" s="43" t="s">
        <v>8</v>
      </c>
      <c r="J6" s="43" t="s">
        <v>9</v>
      </c>
      <c r="K6" s="43" t="s">
        <v>10</v>
      </c>
      <c r="L6" s="43" t="s">
        <v>23</v>
      </c>
      <c r="M6" s="43" t="s">
        <v>11</v>
      </c>
      <c r="N6" s="7" t="s">
        <v>53</v>
      </c>
      <c r="O6" s="43" t="s">
        <v>21</v>
      </c>
      <c r="P6" s="43" t="s">
        <v>4</v>
      </c>
      <c r="IX6" s="40" t="s">
        <v>12</v>
      </c>
    </row>
    <row r="7" spans="1:258" ht="183" customHeight="1" thickBot="1" x14ac:dyDescent="0.3">
      <c r="A7" s="25" t="s">
        <v>12</v>
      </c>
      <c r="B7" s="44">
        <v>1</v>
      </c>
      <c r="C7" s="48" t="s">
        <v>85</v>
      </c>
      <c r="D7" s="28" t="s">
        <v>96</v>
      </c>
      <c r="E7" s="28" t="s">
        <v>97</v>
      </c>
      <c r="F7" s="28" t="s">
        <v>98</v>
      </c>
      <c r="G7" s="1" t="s">
        <v>100</v>
      </c>
      <c r="H7" s="4">
        <v>9</v>
      </c>
      <c r="I7" s="38">
        <v>43306</v>
      </c>
      <c r="J7" s="38">
        <v>43311</v>
      </c>
      <c r="K7" s="6">
        <f>_xlfn.ISOWEEKNUM(J7-I7)</f>
        <v>1</v>
      </c>
      <c r="L7" s="28" t="s">
        <v>99</v>
      </c>
      <c r="M7" s="1"/>
      <c r="N7" s="1"/>
      <c r="O7" s="4" t="s">
        <v>25</v>
      </c>
      <c r="P7" s="1" t="s">
        <v>5</v>
      </c>
      <c r="IX7" s="40" t="s">
        <v>14</v>
      </c>
    </row>
    <row r="8" spans="1:258" ht="190.5" customHeight="1" thickBot="1" x14ac:dyDescent="0.3">
      <c r="A8" s="25" t="s">
        <v>12</v>
      </c>
      <c r="B8" s="44">
        <v>1</v>
      </c>
      <c r="C8" s="48" t="s">
        <v>85</v>
      </c>
      <c r="D8" s="28" t="s">
        <v>131</v>
      </c>
      <c r="E8" s="28" t="s">
        <v>101</v>
      </c>
      <c r="F8" s="1" t="s">
        <v>105</v>
      </c>
      <c r="G8" s="1" t="s">
        <v>103</v>
      </c>
      <c r="H8" s="4">
        <v>1</v>
      </c>
      <c r="I8" s="38">
        <v>43313</v>
      </c>
      <c r="J8" s="38">
        <v>43373</v>
      </c>
      <c r="K8" s="6">
        <f t="shared" ref="K8:K36" si="0">_xlfn.ISOWEEKNUM(J8-I8)</f>
        <v>9</v>
      </c>
      <c r="L8" s="28" t="s">
        <v>104</v>
      </c>
      <c r="M8" s="1"/>
      <c r="N8" s="1"/>
      <c r="O8" s="4" t="s">
        <v>25</v>
      </c>
      <c r="P8" s="1" t="s">
        <v>5</v>
      </c>
      <c r="IX8" s="40" t="s">
        <v>14</v>
      </c>
    </row>
    <row r="9" spans="1:258" ht="190.5" customHeight="1" thickBot="1" x14ac:dyDescent="0.3">
      <c r="A9" s="25" t="s">
        <v>12</v>
      </c>
      <c r="B9" s="44">
        <v>1</v>
      </c>
      <c r="C9" s="48" t="s">
        <v>85</v>
      </c>
      <c r="D9" s="28" t="s">
        <v>96</v>
      </c>
      <c r="E9" s="28" t="s">
        <v>102</v>
      </c>
      <c r="F9" s="28" t="s">
        <v>108</v>
      </c>
      <c r="G9" s="1" t="s">
        <v>106</v>
      </c>
      <c r="H9" s="4">
        <v>1</v>
      </c>
      <c r="I9" s="38">
        <v>43306</v>
      </c>
      <c r="J9" s="38">
        <v>43342</v>
      </c>
      <c r="K9" s="6">
        <f t="shared" si="0"/>
        <v>5</v>
      </c>
      <c r="L9" s="28" t="s">
        <v>99</v>
      </c>
      <c r="M9" s="1"/>
      <c r="N9" s="1"/>
      <c r="O9" s="4" t="s">
        <v>25</v>
      </c>
      <c r="P9" s="1" t="s">
        <v>5</v>
      </c>
      <c r="IX9" s="40" t="s">
        <v>14</v>
      </c>
    </row>
    <row r="10" spans="1:258" ht="190.5" customHeight="1" thickBot="1" x14ac:dyDescent="0.3">
      <c r="A10" s="25" t="s">
        <v>12</v>
      </c>
      <c r="B10" s="44">
        <v>1</v>
      </c>
      <c r="C10" s="48" t="s">
        <v>85</v>
      </c>
      <c r="D10" s="28" t="s">
        <v>96</v>
      </c>
      <c r="E10" s="28" t="s">
        <v>107</v>
      </c>
      <c r="F10" s="28" t="s">
        <v>109</v>
      </c>
      <c r="G10" s="1" t="s">
        <v>111</v>
      </c>
      <c r="H10" s="4">
        <v>2</v>
      </c>
      <c r="I10" s="38">
        <v>43344</v>
      </c>
      <c r="J10" s="38">
        <v>43373</v>
      </c>
      <c r="K10" s="6">
        <f t="shared" si="0"/>
        <v>4</v>
      </c>
      <c r="L10" s="28" t="s">
        <v>110</v>
      </c>
      <c r="M10" s="1"/>
      <c r="N10" s="1"/>
      <c r="O10" s="4" t="s">
        <v>25</v>
      </c>
      <c r="P10" s="1" t="s">
        <v>5</v>
      </c>
      <c r="IX10" s="40" t="s">
        <v>14</v>
      </c>
    </row>
    <row r="11" spans="1:258" ht="149.25" customHeight="1" thickBot="1" x14ac:dyDescent="0.3">
      <c r="A11" s="25" t="s">
        <v>12</v>
      </c>
      <c r="B11" s="44">
        <v>2</v>
      </c>
      <c r="C11" s="48" t="s">
        <v>86</v>
      </c>
      <c r="D11" s="59" t="s">
        <v>112</v>
      </c>
      <c r="E11" s="59" t="s">
        <v>129</v>
      </c>
      <c r="F11" s="59" t="s">
        <v>205</v>
      </c>
      <c r="G11" s="65" t="s">
        <v>206</v>
      </c>
      <c r="H11" s="60">
        <v>1</v>
      </c>
      <c r="I11" s="38">
        <v>43306</v>
      </c>
      <c r="J11" s="38">
        <v>43373</v>
      </c>
      <c r="K11" s="6">
        <f t="shared" si="0"/>
        <v>10</v>
      </c>
      <c r="L11" s="28" t="s">
        <v>110</v>
      </c>
      <c r="M11" s="1"/>
      <c r="N11" s="1"/>
      <c r="O11" s="4" t="s">
        <v>25</v>
      </c>
      <c r="P11" s="1" t="s">
        <v>5</v>
      </c>
      <c r="IX11" s="40" t="s">
        <v>15</v>
      </c>
    </row>
    <row r="12" spans="1:258" ht="149.25" customHeight="1" thickBot="1" x14ac:dyDescent="0.3">
      <c r="A12" s="25" t="s">
        <v>12</v>
      </c>
      <c r="B12" s="44">
        <v>2</v>
      </c>
      <c r="C12" s="48" t="s">
        <v>86</v>
      </c>
      <c r="D12" s="59" t="s">
        <v>112</v>
      </c>
      <c r="E12" s="59" t="s">
        <v>130</v>
      </c>
      <c r="F12" s="59" t="s">
        <v>207</v>
      </c>
      <c r="G12" s="65" t="s">
        <v>208</v>
      </c>
      <c r="H12" s="60">
        <v>1</v>
      </c>
      <c r="I12" s="38">
        <v>43327</v>
      </c>
      <c r="J12" s="38">
        <v>43373</v>
      </c>
      <c r="K12" s="6">
        <f t="shared" si="0"/>
        <v>7</v>
      </c>
      <c r="L12" s="28" t="s">
        <v>110</v>
      </c>
      <c r="M12" s="41"/>
      <c r="N12" s="41"/>
      <c r="O12" s="4" t="s">
        <v>25</v>
      </c>
      <c r="P12" s="41"/>
    </row>
    <row r="13" spans="1:258" ht="216" customHeight="1" thickBot="1" x14ac:dyDescent="0.3">
      <c r="A13" s="25" t="s">
        <v>12</v>
      </c>
      <c r="B13" s="44">
        <v>3</v>
      </c>
      <c r="C13" s="29" t="s">
        <v>87</v>
      </c>
      <c r="D13" s="28" t="s">
        <v>113</v>
      </c>
      <c r="E13" s="28" t="s">
        <v>101</v>
      </c>
      <c r="F13" s="1" t="s">
        <v>105</v>
      </c>
      <c r="G13" s="1" t="s">
        <v>103</v>
      </c>
      <c r="H13" s="4">
        <v>1</v>
      </c>
      <c r="I13" s="38">
        <v>43313</v>
      </c>
      <c r="J13" s="38">
        <v>43373</v>
      </c>
      <c r="K13" s="6">
        <f>_xlfn.ISOWEEKNUM(J13-I13)</f>
        <v>9</v>
      </c>
      <c r="L13" s="28" t="s">
        <v>104</v>
      </c>
      <c r="M13" s="1"/>
      <c r="N13" s="1"/>
      <c r="O13" s="4" t="s">
        <v>25</v>
      </c>
      <c r="P13" s="1" t="s">
        <v>5</v>
      </c>
      <c r="IX13" s="40" t="s">
        <v>16</v>
      </c>
    </row>
    <row r="14" spans="1:258" ht="216" customHeight="1" thickBot="1" x14ac:dyDescent="0.3">
      <c r="A14" s="25" t="s">
        <v>12</v>
      </c>
      <c r="B14" s="44">
        <v>3</v>
      </c>
      <c r="C14" s="30" t="s">
        <v>87</v>
      </c>
      <c r="D14" s="28" t="s">
        <v>113</v>
      </c>
      <c r="E14" s="28" t="s">
        <v>114</v>
      </c>
      <c r="F14" s="1" t="s">
        <v>115</v>
      </c>
      <c r="G14" s="1" t="s">
        <v>116</v>
      </c>
      <c r="H14" s="4">
        <v>1</v>
      </c>
      <c r="I14" s="38">
        <v>43313</v>
      </c>
      <c r="J14" s="38">
        <v>43374</v>
      </c>
      <c r="K14" s="6">
        <f t="shared" si="0"/>
        <v>9</v>
      </c>
      <c r="L14" s="28" t="s">
        <v>99</v>
      </c>
      <c r="M14" s="1"/>
      <c r="N14" s="1"/>
      <c r="O14" s="4" t="s">
        <v>25</v>
      </c>
      <c r="P14" s="1" t="s">
        <v>5</v>
      </c>
      <c r="IX14" s="40" t="s">
        <v>16</v>
      </c>
    </row>
    <row r="15" spans="1:258" ht="141.75" customHeight="1" thickBot="1" x14ac:dyDescent="0.3">
      <c r="A15" s="25" t="s">
        <v>12</v>
      </c>
      <c r="B15" s="44">
        <v>4</v>
      </c>
      <c r="C15" s="48" t="s">
        <v>88</v>
      </c>
      <c r="D15" s="58" t="s">
        <v>193</v>
      </c>
      <c r="E15" s="58" t="s">
        <v>194</v>
      </c>
      <c r="F15" s="58" t="s">
        <v>195</v>
      </c>
      <c r="G15" s="58" t="s">
        <v>196</v>
      </c>
      <c r="H15" s="63">
        <v>1</v>
      </c>
      <c r="I15" s="38">
        <v>43332</v>
      </c>
      <c r="J15" s="64">
        <v>43338</v>
      </c>
      <c r="K15" s="61">
        <f t="shared" si="0"/>
        <v>1</v>
      </c>
      <c r="L15" s="58" t="s">
        <v>197</v>
      </c>
      <c r="M15" s="1"/>
      <c r="N15" s="1"/>
      <c r="O15" s="4"/>
      <c r="P15" s="1" t="s">
        <v>5</v>
      </c>
    </row>
    <row r="16" spans="1:258" ht="141.75" customHeight="1" thickBot="1" x14ac:dyDescent="0.3">
      <c r="A16" s="25" t="s">
        <v>12</v>
      </c>
      <c r="B16" s="44">
        <v>4</v>
      </c>
      <c r="C16" s="48" t="s">
        <v>88</v>
      </c>
      <c r="D16" s="58" t="s">
        <v>193</v>
      </c>
      <c r="E16" s="58" t="s">
        <v>198</v>
      </c>
      <c r="F16" s="58" t="s">
        <v>199</v>
      </c>
      <c r="G16" s="58" t="s">
        <v>200</v>
      </c>
      <c r="H16" s="63">
        <v>1</v>
      </c>
      <c r="I16" s="38">
        <v>43339</v>
      </c>
      <c r="J16" s="64">
        <v>43378</v>
      </c>
      <c r="K16" s="61">
        <f t="shared" si="0"/>
        <v>6</v>
      </c>
      <c r="L16" s="58" t="s">
        <v>197</v>
      </c>
      <c r="M16" s="1"/>
      <c r="N16" s="1"/>
      <c r="O16" s="4"/>
      <c r="P16" s="1" t="s">
        <v>5</v>
      </c>
    </row>
    <row r="17" spans="1:258" ht="199.5" customHeight="1" thickBot="1" x14ac:dyDescent="0.3">
      <c r="A17" s="25" t="s">
        <v>12</v>
      </c>
      <c r="B17" s="44">
        <v>5</v>
      </c>
      <c r="C17" s="27" t="s">
        <v>89</v>
      </c>
      <c r="D17" s="28" t="s">
        <v>117</v>
      </c>
      <c r="E17" s="31" t="s">
        <v>183</v>
      </c>
      <c r="F17" s="53" t="s">
        <v>133</v>
      </c>
      <c r="G17" s="54" t="s">
        <v>184</v>
      </c>
      <c r="H17" s="55">
        <v>2</v>
      </c>
      <c r="I17" s="38">
        <v>43344</v>
      </c>
      <c r="J17" s="38">
        <v>43373</v>
      </c>
      <c r="K17" s="6">
        <f t="shared" si="0"/>
        <v>4</v>
      </c>
      <c r="L17" s="28" t="s">
        <v>122</v>
      </c>
      <c r="M17" s="1"/>
      <c r="N17" s="1"/>
      <c r="O17" s="4"/>
      <c r="P17" s="1" t="s">
        <v>5</v>
      </c>
      <c r="IX17" s="40" t="s">
        <v>25</v>
      </c>
    </row>
    <row r="18" spans="1:258" ht="199.5" customHeight="1" thickBot="1" x14ac:dyDescent="0.3">
      <c r="A18" s="25" t="s">
        <v>12</v>
      </c>
      <c r="B18" s="44">
        <v>5</v>
      </c>
      <c r="C18" s="27" t="s">
        <v>89</v>
      </c>
      <c r="D18" s="28" t="s">
        <v>117</v>
      </c>
      <c r="E18" s="31" t="s">
        <v>118</v>
      </c>
      <c r="F18" s="53" t="s">
        <v>185</v>
      </c>
      <c r="G18" s="53" t="s">
        <v>119</v>
      </c>
      <c r="H18" s="55">
        <v>3</v>
      </c>
      <c r="I18" s="38">
        <v>43374</v>
      </c>
      <c r="J18" s="38">
        <v>43444</v>
      </c>
      <c r="K18" s="6">
        <f t="shared" si="0"/>
        <v>10</v>
      </c>
      <c r="L18" s="28" t="s">
        <v>123</v>
      </c>
      <c r="M18" s="1"/>
      <c r="N18" s="1"/>
      <c r="O18" s="4"/>
      <c r="P18" s="1" t="s">
        <v>5</v>
      </c>
      <c r="IX18" s="40" t="s">
        <v>25</v>
      </c>
    </row>
    <row r="19" spans="1:258" ht="199.5" customHeight="1" thickBot="1" x14ac:dyDescent="0.3">
      <c r="A19" s="25" t="s">
        <v>12</v>
      </c>
      <c r="B19" s="44">
        <v>5</v>
      </c>
      <c r="C19" s="27" t="s">
        <v>89</v>
      </c>
      <c r="D19" s="28" t="s">
        <v>117</v>
      </c>
      <c r="E19" s="31" t="s">
        <v>132</v>
      </c>
      <c r="F19" s="34" t="s">
        <v>120</v>
      </c>
      <c r="G19" s="31" t="s">
        <v>121</v>
      </c>
      <c r="H19" s="36">
        <v>1</v>
      </c>
      <c r="I19" s="38">
        <v>43313</v>
      </c>
      <c r="J19" s="38">
        <v>43373</v>
      </c>
      <c r="K19" s="6">
        <f t="shared" si="0"/>
        <v>9</v>
      </c>
      <c r="L19" s="28" t="s">
        <v>124</v>
      </c>
      <c r="M19" s="1"/>
      <c r="N19" s="1"/>
      <c r="O19" s="4"/>
      <c r="P19" s="1" t="s">
        <v>5</v>
      </c>
      <c r="IX19" s="40" t="s">
        <v>25</v>
      </c>
    </row>
    <row r="20" spans="1:258" ht="214.5" customHeight="1" thickBot="1" x14ac:dyDescent="0.3">
      <c r="A20" s="25" t="s">
        <v>12</v>
      </c>
      <c r="B20" s="44">
        <v>6</v>
      </c>
      <c r="C20" s="26" t="s">
        <v>90</v>
      </c>
      <c r="D20" s="28" t="s">
        <v>117</v>
      </c>
      <c r="E20" s="31" t="s">
        <v>183</v>
      </c>
      <c r="F20" s="53" t="s">
        <v>133</v>
      </c>
      <c r="G20" s="54" t="s">
        <v>184</v>
      </c>
      <c r="H20" s="55">
        <v>2</v>
      </c>
      <c r="I20" s="38">
        <v>43344</v>
      </c>
      <c r="J20" s="38">
        <v>43373</v>
      </c>
      <c r="K20" s="6">
        <f t="shared" si="0"/>
        <v>4</v>
      </c>
      <c r="L20" s="28" t="s">
        <v>122</v>
      </c>
      <c r="M20" s="1"/>
      <c r="N20" s="1"/>
      <c r="O20" s="4"/>
      <c r="P20" s="1" t="s">
        <v>5</v>
      </c>
      <c r="IX20" s="40" t="s">
        <v>26</v>
      </c>
    </row>
    <row r="21" spans="1:258" ht="214.5" customHeight="1" thickBot="1" x14ac:dyDescent="0.3">
      <c r="A21" s="25" t="s">
        <v>12</v>
      </c>
      <c r="B21" s="44">
        <v>6</v>
      </c>
      <c r="C21" s="27" t="s">
        <v>90</v>
      </c>
      <c r="D21" s="28" t="s">
        <v>117</v>
      </c>
      <c r="E21" s="31" t="s">
        <v>118</v>
      </c>
      <c r="F21" s="53" t="s">
        <v>185</v>
      </c>
      <c r="G21" s="53" t="s">
        <v>119</v>
      </c>
      <c r="H21" s="55">
        <v>3</v>
      </c>
      <c r="I21" s="38">
        <v>43374</v>
      </c>
      <c r="J21" s="38">
        <v>43444</v>
      </c>
      <c r="K21" s="6">
        <f t="shared" si="0"/>
        <v>10</v>
      </c>
      <c r="L21" s="28" t="s">
        <v>123</v>
      </c>
      <c r="M21" s="1"/>
      <c r="N21" s="1"/>
      <c r="O21" s="4"/>
      <c r="P21" s="1" t="s">
        <v>5</v>
      </c>
      <c r="IX21" s="40" t="s">
        <v>26</v>
      </c>
    </row>
    <row r="22" spans="1:258" ht="214.5" customHeight="1" thickBot="1" x14ac:dyDescent="0.3">
      <c r="A22" s="25" t="s">
        <v>12</v>
      </c>
      <c r="B22" s="44">
        <v>6</v>
      </c>
      <c r="C22" s="26" t="s">
        <v>90</v>
      </c>
      <c r="D22" s="28" t="s">
        <v>117</v>
      </c>
      <c r="E22" s="31" t="s">
        <v>132</v>
      </c>
      <c r="F22" s="34" t="s">
        <v>120</v>
      </c>
      <c r="G22" s="31" t="s">
        <v>121</v>
      </c>
      <c r="H22" s="36">
        <v>1</v>
      </c>
      <c r="I22" s="38">
        <v>43313</v>
      </c>
      <c r="J22" s="38">
        <v>43373</v>
      </c>
      <c r="K22" s="6">
        <f t="shared" si="0"/>
        <v>9</v>
      </c>
      <c r="L22" s="28" t="s">
        <v>124</v>
      </c>
      <c r="M22" s="1"/>
      <c r="N22" s="1"/>
      <c r="O22" s="4"/>
      <c r="P22" s="1" t="s">
        <v>5</v>
      </c>
      <c r="IX22" s="40" t="s">
        <v>26</v>
      </c>
    </row>
    <row r="23" spans="1:258" ht="169.5" customHeight="1" thickBot="1" x14ac:dyDescent="0.3">
      <c r="A23" s="25" t="s">
        <v>12</v>
      </c>
      <c r="B23" s="44">
        <v>7</v>
      </c>
      <c r="C23" s="48" t="s">
        <v>91</v>
      </c>
      <c r="D23" s="28" t="s">
        <v>134</v>
      </c>
      <c r="E23" s="31" t="s">
        <v>126</v>
      </c>
      <c r="F23" s="34" t="s">
        <v>127</v>
      </c>
      <c r="G23" s="34" t="s">
        <v>128</v>
      </c>
      <c r="H23" s="36">
        <v>1</v>
      </c>
      <c r="I23" s="38">
        <v>43313</v>
      </c>
      <c r="J23" s="38">
        <v>43465</v>
      </c>
      <c r="K23" s="6">
        <f t="shared" si="0"/>
        <v>22</v>
      </c>
      <c r="L23" s="28" t="s">
        <v>99</v>
      </c>
      <c r="M23" s="1"/>
      <c r="N23" s="1"/>
      <c r="O23" s="4"/>
      <c r="P23" s="1" t="s">
        <v>5</v>
      </c>
      <c r="IX23" s="40" t="s">
        <v>27</v>
      </c>
    </row>
    <row r="24" spans="1:258" ht="169.5" customHeight="1" thickBot="1" x14ac:dyDescent="0.3">
      <c r="A24" s="25" t="s">
        <v>12</v>
      </c>
      <c r="B24" s="44">
        <v>7</v>
      </c>
      <c r="C24" s="48" t="s">
        <v>91</v>
      </c>
      <c r="D24" s="28" t="s">
        <v>134</v>
      </c>
      <c r="E24" s="31" t="s">
        <v>186</v>
      </c>
      <c r="F24" s="53" t="s">
        <v>187</v>
      </c>
      <c r="G24" s="53" t="s">
        <v>188</v>
      </c>
      <c r="H24" s="55">
        <v>1</v>
      </c>
      <c r="I24" s="38">
        <v>43313</v>
      </c>
      <c r="J24" s="38">
        <v>43373</v>
      </c>
      <c r="K24" s="6">
        <f t="shared" si="0"/>
        <v>9</v>
      </c>
      <c r="L24" s="28" t="s">
        <v>125</v>
      </c>
      <c r="M24" s="1"/>
      <c r="N24" s="1"/>
      <c r="O24" s="4"/>
      <c r="P24" s="1" t="s">
        <v>5</v>
      </c>
      <c r="IX24" s="40" t="s">
        <v>27</v>
      </c>
    </row>
    <row r="25" spans="1:258" ht="169.5" customHeight="1" thickBot="1" x14ac:dyDescent="0.3">
      <c r="A25" s="56" t="s">
        <v>12</v>
      </c>
      <c r="B25" s="57">
        <v>7</v>
      </c>
      <c r="C25" s="58" t="s">
        <v>91</v>
      </c>
      <c r="D25" s="58" t="s">
        <v>134</v>
      </c>
      <c r="E25" s="58" t="s">
        <v>189</v>
      </c>
      <c r="F25" s="59" t="s">
        <v>190</v>
      </c>
      <c r="G25" s="59" t="s">
        <v>191</v>
      </c>
      <c r="H25" s="60">
        <v>1</v>
      </c>
      <c r="I25" s="38">
        <v>43313</v>
      </c>
      <c r="J25" s="38">
        <v>43373</v>
      </c>
      <c r="K25" s="61">
        <f t="shared" si="0"/>
        <v>9</v>
      </c>
      <c r="L25" s="58" t="s">
        <v>125</v>
      </c>
      <c r="M25" s="62"/>
      <c r="N25" s="62"/>
      <c r="O25" s="57"/>
      <c r="P25" s="62" t="s">
        <v>5</v>
      </c>
      <c r="IX25" s="40" t="s">
        <v>27</v>
      </c>
    </row>
    <row r="26" spans="1:258" ht="135.75" thickBot="1" x14ac:dyDescent="0.3">
      <c r="A26" s="46" t="s">
        <v>12</v>
      </c>
      <c r="B26" s="36">
        <v>8</v>
      </c>
      <c r="C26" s="31" t="s">
        <v>142</v>
      </c>
      <c r="D26" s="31" t="s">
        <v>143</v>
      </c>
      <c r="E26" s="31" t="s">
        <v>144</v>
      </c>
      <c r="F26" s="31" t="s">
        <v>145</v>
      </c>
      <c r="G26" s="34" t="s">
        <v>146</v>
      </c>
      <c r="H26" s="36">
        <v>1</v>
      </c>
      <c r="I26" s="38">
        <v>43306</v>
      </c>
      <c r="J26" s="38">
        <v>43342</v>
      </c>
      <c r="K26" s="35">
        <f t="shared" si="0"/>
        <v>5</v>
      </c>
      <c r="L26" s="28" t="s">
        <v>150</v>
      </c>
      <c r="M26" s="1"/>
      <c r="N26" s="1"/>
      <c r="O26" s="4"/>
      <c r="P26" s="1" t="s">
        <v>5</v>
      </c>
    </row>
    <row r="27" spans="1:258" ht="135.75" thickBot="1" x14ac:dyDescent="0.3">
      <c r="A27" s="46" t="s">
        <v>12</v>
      </c>
      <c r="B27" s="36">
        <v>8</v>
      </c>
      <c r="C27" s="31" t="s">
        <v>142</v>
      </c>
      <c r="D27" s="31" t="s">
        <v>143</v>
      </c>
      <c r="E27" s="31" t="s">
        <v>147</v>
      </c>
      <c r="F27" s="31" t="s">
        <v>148</v>
      </c>
      <c r="G27" s="34" t="s">
        <v>149</v>
      </c>
      <c r="H27" s="36">
        <v>1</v>
      </c>
      <c r="I27" s="38">
        <v>43306</v>
      </c>
      <c r="J27" s="38">
        <v>43342</v>
      </c>
      <c r="K27" s="35">
        <f t="shared" si="0"/>
        <v>5</v>
      </c>
      <c r="L27" s="1" t="s">
        <v>151</v>
      </c>
      <c r="M27" s="1"/>
      <c r="N27" s="1"/>
      <c r="O27" s="4"/>
      <c r="P27" s="1" t="s">
        <v>5</v>
      </c>
    </row>
    <row r="28" spans="1:258" ht="165.75" thickBot="1" x14ac:dyDescent="0.3">
      <c r="A28" s="46" t="s">
        <v>12</v>
      </c>
      <c r="B28" s="36">
        <v>9</v>
      </c>
      <c r="C28" s="31" t="s">
        <v>152</v>
      </c>
      <c r="D28" s="31" t="s">
        <v>180</v>
      </c>
      <c r="E28" s="31" t="s">
        <v>153</v>
      </c>
      <c r="F28" s="31" t="s">
        <v>154</v>
      </c>
      <c r="G28" s="31" t="s">
        <v>155</v>
      </c>
      <c r="H28" s="36">
        <v>3</v>
      </c>
      <c r="I28" s="38">
        <v>43306</v>
      </c>
      <c r="J28" s="38">
        <v>43465</v>
      </c>
      <c r="K28" s="35">
        <f t="shared" si="0"/>
        <v>23</v>
      </c>
      <c r="L28" s="28" t="s">
        <v>141</v>
      </c>
      <c r="M28" s="1"/>
      <c r="N28" s="1"/>
      <c r="O28" s="4"/>
      <c r="P28" s="1" t="s">
        <v>5</v>
      </c>
    </row>
    <row r="29" spans="1:258" ht="165.75" thickBot="1" x14ac:dyDescent="0.3">
      <c r="A29" s="46" t="s">
        <v>12</v>
      </c>
      <c r="B29" s="36">
        <v>9</v>
      </c>
      <c r="C29" s="31" t="s">
        <v>152</v>
      </c>
      <c r="D29" s="31" t="s">
        <v>180</v>
      </c>
      <c r="E29" s="31" t="s">
        <v>156</v>
      </c>
      <c r="F29" s="37" t="s">
        <v>157</v>
      </c>
      <c r="G29" s="31" t="s">
        <v>158</v>
      </c>
      <c r="H29" s="36">
        <v>1</v>
      </c>
      <c r="I29" s="38">
        <v>43306</v>
      </c>
      <c r="J29" s="38">
        <v>43465</v>
      </c>
      <c r="K29" s="35">
        <f t="shared" si="0"/>
        <v>23</v>
      </c>
      <c r="L29" s="28" t="s">
        <v>141</v>
      </c>
      <c r="M29" s="1"/>
      <c r="N29" s="1"/>
      <c r="O29" s="4"/>
      <c r="P29" s="1" t="s">
        <v>5</v>
      </c>
    </row>
    <row r="30" spans="1:258" ht="165.75" thickBot="1" x14ac:dyDescent="0.3">
      <c r="A30" s="25" t="s">
        <v>12</v>
      </c>
      <c r="B30" s="44">
        <v>9</v>
      </c>
      <c r="C30" s="48" t="s">
        <v>57</v>
      </c>
      <c r="D30" s="31" t="s">
        <v>219</v>
      </c>
      <c r="E30" s="31" t="s">
        <v>211</v>
      </c>
      <c r="F30" s="31" t="s">
        <v>210</v>
      </c>
      <c r="G30" s="52" t="s">
        <v>209</v>
      </c>
      <c r="H30" s="52">
        <v>1</v>
      </c>
      <c r="I30" s="66">
        <v>43313</v>
      </c>
      <c r="J30" s="38">
        <v>43318</v>
      </c>
      <c r="K30" s="6">
        <f t="shared" si="0"/>
        <v>1</v>
      </c>
      <c r="L30" s="28" t="s">
        <v>181</v>
      </c>
      <c r="M30" s="1"/>
      <c r="N30" s="1"/>
      <c r="O30" s="4"/>
      <c r="P30" s="1" t="s">
        <v>5</v>
      </c>
    </row>
    <row r="31" spans="1:258" ht="165.75" thickBot="1" x14ac:dyDescent="0.3">
      <c r="A31" s="25" t="s">
        <v>12</v>
      </c>
      <c r="B31" s="44">
        <v>9</v>
      </c>
      <c r="C31" s="48" t="s">
        <v>57</v>
      </c>
      <c r="D31" s="31" t="s">
        <v>220</v>
      </c>
      <c r="E31" s="31" t="s">
        <v>211</v>
      </c>
      <c r="F31" s="31" t="s">
        <v>212</v>
      </c>
      <c r="G31" s="52" t="s">
        <v>213</v>
      </c>
      <c r="H31" s="52">
        <v>17</v>
      </c>
      <c r="I31" s="66">
        <v>43318</v>
      </c>
      <c r="J31" s="38">
        <v>43460</v>
      </c>
      <c r="K31" s="6">
        <f t="shared" ref="K31" si="1">_xlfn.ISOWEEKNUM(J31-I31)</f>
        <v>21</v>
      </c>
      <c r="L31" s="28" t="s">
        <v>181</v>
      </c>
      <c r="M31" s="1"/>
      <c r="N31" s="1"/>
      <c r="O31" s="4"/>
      <c r="P31" s="1" t="s">
        <v>5</v>
      </c>
    </row>
    <row r="32" spans="1:258" ht="165.75" thickBot="1" x14ac:dyDescent="0.3">
      <c r="A32" s="25" t="s">
        <v>12</v>
      </c>
      <c r="B32" s="44">
        <v>9</v>
      </c>
      <c r="C32" s="48" t="s">
        <v>57</v>
      </c>
      <c r="D32" s="31" t="s">
        <v>218</v>
      </c>
      <c r="E32" s="31" t="s">
        <v>215</v>
      </c>
      <c r="F32" s="31" t="s">
        <v>216</v>
      </c>
      <c r="G32" s="52" t="s">
        <v>214</v>
      </c>
      <c r="H32" s="52">
        <v>1</v>
      </c>
      <c r="I32" s="66">
        <v>43306</v>
      </c>
      <c r="J32" s="38">
        <v>43311</v>
      </c>
      <c r="K32" s="6">
        <f>_xlfn.ISOWEEKNUM(J32-I32)</f>
        <v>1</v>
      </c>
      <c r="L32" s="28" t="s">
        <v>217</v>
      </c>
      <c r="M32" s="1"/>
      <c r="N32" s="1"/>
      <c r="O32" s="4"/>
      <c r="P32" s="1" t="s">
        <v>5</v>
      </c>
    </row>
    <row r="33" spans="1:16" ht="165.75" thickBot="1" x14ac:dyDescent="0.3">
      <c r="A33" s="25" t="s">
        <v>12</v>
      </c>
      <c r="B33" s="44">
        <v>9</v>
      </c>
      <c r="C33" s="48" t="s">
        <v>57</v>
      </c>
      <c r="D33" s="31" t="s">
        <v>180</v>
      </c>
      <c r="E33" s="31" t="s">
        <v>221</v>
      </c>
      <c r="F33" s="31" t="s">
        <v>222</v>
      </c>
      <c r="G33" s="52" t="s">
        <v>223</v>
      </c>
      <c r="H33" s="52">
        <v>3</v>
      </c>
      <c r="I33" s="66">
        <v>43320</v>
      </c>
      <c r="J33" s="38">
        <v>43448</v>
      </c>
      <c r="K33" s="6">
        <f t="shared" si="0"/>
        <v>19</v>
      </c>
      <c r="L33" s="51" t="s">
        <v>182</v>
      </c>
      <c r="M33" s="1"/>
      <c r="N33" s="1"/>
      <c r="O33" s="4"/>
      <c r="P33" s="1" t="s">
        <v>5</v>
      </c>
    </row>
    <row r="34" spans="1:16" ht="165.75" thickBot="1" x14ac:dyDescent="0.3">
      <c r="A34" s="25" t="s">
        <v>12</v>
      </c>
      <c r="B34" s="44">
        <v>9</v>
      </c>
      <c r="C34" s="48" t="s">
        <v>57</v>
      </c>
      <c r="D34" s="31" t="s">
        <v>220</v>
      </c>
      <c r="E34" s="31" t="s">
        <v>224</v>
      </c>
      <c r="F34" s="31" t="s">
        <v>225</v>
      </c>
      <c r="G34" s="52" t="s">
        <v>226</v>
      </c>
      <c r="H34" s="52">
        <v>8</v>
      </c>
      <c r="I34" s="66">
        <v>43313</v>
      </c>
      <c r="J34" s="38">
        <v>43373</v>
      </c>
      <c r="K34" s="6">
        <f t="shared" si="0"/>
        <v>9</v>
      </c>
      <c r="L34" s="51" t="s">
        <v>182</v>
      </c>
      <c r="M34" s="1"/>
      <c r="N34" s="1"/>
      <c r="O34" s="4"/>
      <c r="P34" s="1" t="s">
        <v>5</v>
      </c>
    </row>
    <row r="35" spans="1:16" ht="165.75" thickBot="1" x14ac:dyDescent="0.3">
      <c r="A35" s="47" t="s">
        <v>12</v>
      </c>
      <c r="B35" s="44">
        <v>10</v>
      </c>
      <c r="C35" s="31" t="s">
        <v>159</v>
      </c>
      <c r="D35" s="31" t="s">
        <v>160</v>
      </c>
      <c r="E35" s="31" t="s">
        <v>161</v>
      </c>
      <c r="F35" s="31" t="s">
        <v>162</v>
      </c>
      <c r="G35" s="31" t="s">
        <v>163</v>
      </c>
      <c r="H35" s="33">
        <v>1</v>
      </c>
      <c r="I35" s="38">
        <v>43306</v>
      </c>
      <c r="J35" s="38">
        <v>43342</v>
      </c>
      <c r="K35" s="32">
        <f>_xlfn.ISOWEEKNUM(J35-I35)</f>
        <v>5</v>
      </c>
      <c r="L35" s="28" t="s">
        <v>164</v>
      </c>
      <c r="M35" s="1"/>
      <c r="N35" s="1"/>
      <c r="O35" s="4"/>
      <c r="P35" s="1" t="s">
        <v>5</v>
      </c>
    </row>
    <row r="36" spans="1:16" s="50" customFormat="1" ht="174" customHeight="1" thickBot="1" x14ac:dyDescent="0.3">
      <c r="A36" s="25" t="s">
        <v>12</v>
      </c>
      <c r="B36" s="44">
        <v>11</v>
      </c>
      <c r="C36" s="48" t="s">
        <v>92</v>
      </c>
      <c r="D36" s="58" t="s">
        <v>201</v>
      </c>
      <c r="E36" s="58" t="s">
        <v>202</v>
      </c>
      <c r="F36" s="58" t="s">
        <v>203</v>
      </c>
      <c r="G36" s="62" t="s">
        <v>204</v>
      </c>
      <c r="H36" s="57">
        <v>1</v>
      </c>
      <c r="I36" s="38">
        <v>43339</v>
      </c>
      <c r="J36" s="64">
        <v>43378</v>
      </c>
      <c r="K36" s="6">
        <f t="shared" si="0"/>
        <v>6</v>
      </c>
      <c r="L36" s="28" t="s">
        <v>141</v>
      </c>
      <c r="M36" s="31"/>
      <c r="N36" s="31"/>
      <c r="O36" s="33" t="s">
        <v>25</v>
      </c>
      <c r="P36" s="31" t="s">
        <v>5</v>
      </c>
    </row>
    <row r="37" spans="1:16" s="50" customFormat="1" ht="135.75" thickBot="1" x14ac:dyDescent="0.3">
      <c r="A37" s="25" t="s">
        <v>12</v>
      </c>
      <c r="B37" s="44">
        <v>12</v>
      </c>
      <c r="C37" s="48" t="s">
        <v>93</v>
      </c>
      <c r="D37" s="31" t="s">
        <v>165</v>
      </c>
      <c r="E37" s="31" t="s">
        <v>166</v>
      </c>
      <c r="F37" s="31" t="s">
        <v>167</v>
      </c>
      <c r="G37" s="31" t="s">
        <v>168</v>
      </c>
      <c r="H37" s="36">
        <v>17</v>
      </c>
      <c r="I37" s="38">
        <v>43306</v>
      </c>
      <c r="J37" s="38">
        <v>43465</v>
      </c>
      <c r="K37" s="35">
        <v>26</v>
      </c>
      <c r="L37" s="31" t="s">
        <v>169</v>
      </c>
      <c r="M37" s="31"/>
      <c r="N37" s="31"/>
      <c r="O37" s="33" t="s">
        <v>25</v>
      </c>
      <c r="P37" s="31" t="s">
        <v>5</v>
      </c>
    </row>
    <row r="38" spans="1:16" ht="150.75" thickBot="1" x14ac:dyDescent="0.3">
      <c r="A38" s="25" t="s">
        <v>12</v>
      </c>
      <c r="B38" s="44">
        <v>13</v>
      </c>
      <c r="C38" s="48" t="s">
        <v>94</v>
      </c>
      <c r="D38" s="48" t="s">
        <v>170</v>
      </c>
      <c r="E38" s="48" t="s">
        <v>171</v>
      </c>
      <c r="F38" s="48" t="s">
        <v>172</v>
      </c>
      <c r="G38" s="48" t="s">
        <v>173</v>
      </c>
      <c r="H38" s="44">
        <v>17</v>
      </c>
      <c r="I38" s="38">
        <v>43306</v>
      </c>
      <c r="J38" s="38">
        <v>43465</v>
      </c>
      <c r="K38" s="45">
        <v>26</v>
      </c>
      <c r="L38" s="48" t="s">
        <v>169</v>
      </c>
      <c r="M38" s="1"/>
      <c r="N38" s="1"/>
      <c r="O38" s="4"/>
      <c r="P38" s="1" t="s">
        <v>5</v>
      </c>
    </row>
    <row r="39" spans="1:16" ht="150.75" thickBot="1" x14ac:dyDescent="0.3">
      <c r="A39" s="25" t="s">
        <v>12</v>
      </c>
      <c r="B39" s="44">
        <v>13</v>
      </c>
      <c r="C39" s="48" t="s">
        <v>94</v>
      </c>
      <c r="D39" s="48" t="s">
        <v>170</v>
      </c>
      <c r="E39" s="48" t="s">
        <v>171</v>
      </c>
      <c r="F39" s="48" t="s">
        <v>174</v>
      </c>
      <c r="G39" s="48" t="s">
        <v>175</v>
      </c>
      <c r="H39" s="44">
        <v>1</v>
      </c>
      <c r="I39" s="38">
        <v>43306</v>
      </c>
      <c r="J39" s="38">
        <v>43465</v>
      </c>
      <c r="K39" s="45">
        <v>26</v>
      </c>
      <c r="L39" s="48" t="s">
        <v>169</v>
      </c>
      <c r="M39" s="1"/>
      <c r="N39" s="1"/>
      <c r="O39" s="4"/>
      <c r="P39" s="1" t="s">
        <v>5</v>
      </c>
    </row>
    <row r="40" spans="1:16" ht="150.75" thickBot="1" x14ac:dyDescent="0.3">
      <c r="A40" s="25" t="s">
        <v>12</v>
      </c>
      <c r="B40" s="44">
        <v>14</v>
      </c>
      <c r="C40" s="48" t="s">
        <v>95</v>
      </c>
      <c r="D40" s="48" t="s">
        <v>176</v>
      </c>
      <c r="E40" s="48" t="s">
        <v>177</v>
      </c>
      <c r="F40" s="48" t="s">
        <v>178</v>
      </c>
      <c r="G40" s="48" t="s">
        <v>192</v>
      </c>
      <c r="H40" s="44">
        <v>1</v>
      </c>
      <c r="I40" s="38">
        <v>43306</v>
      </c>
      <c r="J40" s="38">
        <v>43434</v>
      </c>
      <c r="K40" s="49">
        <v>26</v>
      </c>
      <c r="L40" s="1" t="s">
        <v>179</v>
      </c>
      <c r="M40" s="1"/>
      <c r="N40" s="1"/>
      <c r="O40" s="4"/>
      <c r="P40" s="1" t="s">
        <v>5</v>
      </c>
    </row>
    <row r="41" spans="1:16" ht="174" customHeight="1" thickBot="1" x14ac:dyDescent="0.3">
      <c r="A41" s="47" t="s">
        <v>12</v>
      </c>
      <c r="B41" s="33">
        <v>15</v>
      </c>
      <c r="C41" s="31" t="s">
        <v>135</v>
      </c>
      <c r="D41" s="31" t="s">
        <v>136</v>
      </c>
      <c r="E41" s="31" t="s">
        <v>137</v>
      </c>
      <c r="F41" s="31" t="s">
        <v>138</v>
      </c>
      <c r="G41" s="31" t="s">
        <v>106</v>
      </c>
      <c r="H41" s="33">
        <v>1</v>
      </c>
      <c r="I41" s="38">
        <v>43306</v>
      </c>
      <c r="J41" s="39">
        <v>43434</v>
      </c>
      <c r="K41" s="32">
        <f>_xlfn.ISOWEEKNUM(J41-I41)</f>
        <v>19</v>
      </c>
      <c r="L41" s="28" t="s">
        <v>141</v>
      </c>
      <c r="M41" s="1"/>
      <c r="N41" s="1"/>
      <c r="O41" s="4"/>
      <c r="P41" s="1" t="s">
        <v>5</v>
      </c>
    </row>
    <row r="42" spans="1:16" ht="158.25" customHeight="1" thickBot="1" x14ac:dyDescent="0.3">
      <c r="A42" s="47" t="s">
        <v>12</v>
      </c>
      <c r="B42" s="33">
        <v>15</v>
      </c>
      <c r="C42" s="31" t="s">
        <v>135</v>
      </c>
      <c r="D42" s="31" t="s">
        <v>136</v>
      </c>
      <c r="E42" s="31" t="s">
        <v>137</v>
      </c>
      <c r="F42" s="31" t="s">
        <v>139</v>
      </c>
      <c r="G42" s="31" t="s">
        <v>140</v>
      </c>
      <c r="H42" s="33">
        <v>1</v>
      </c>
      <c r="I42" s="38">
        <v>43306</v>
      </c>
      <c r="J42" s="39">
        <v>43434</v>
      </c>
      <c r="K42" s="32">
        <f>_xlfn.ISOWEEKNUM(J42-I42)</f>
        <v>19</v>
      </c>
      <c r="L42" s="28" t="s">
        <v>141</v>
      </c>
      <c r="M42" s="1"/>
      <c r="N42" s="1"/>
      <c r="O42" s="4"/>
      <c r="P42" s="1" t="s">
        <v>5</v>
      </c>
    </row>
  </sheetData>
  <sheetProtection algorithmName="SHA-512" hashValue="ae4vCQ2DckRHdhzjJAh5XJ4eKp330VJW27sesxSh0JcU0AsE906Z4gKGNZ+HxLOkS1/mHM/qa359GvjEl7JoGQ==" saltValue="P7UE2odC1a17VqJAMYGdEg==" spinCount="100000" sheet="1" objects="1" scenarios="1" selectLockedCells="1" selectUnlockedCells="1"/>
  <mergeCells count="7">
    <mergeCell ref="A1:C3"/>
    <mergeCell ref="D1:P1"/>
    <mergeCell ref="D2:P2"/>
    <mergeCell ref="D3:E3"/>
    <mergeCell ref="F3:J3"/>
    <mergeCell ref="K3:M3"/>
    <mergeCell ref="N3:P3"/>
  </mergeCells>
  <dataValidations xWindow="707" yWindow="590" count="16">
    <dataValidation type="list" allowBlank="1" showInputMessage="1" showErrorMessage="1" sqref="A41:A42 IW36:IW37 SS36:SS37 ACO36:ACO37 AMK36:AMK37 AWG36:AWG37 BGC36:BGC37 BPY36:BPY37 BZU36:BZU37 CJQ36:CJQ37 CTM36:CTM37 DDI36:DDI37 DNE36:DNE37 DXA36:DXA37 EGW36:EGW37 EQS36:EQS37 FAO36:FAO37 FKK36:FKK37 FUG36:FUG37 GEC36:GEC37 GNY36:GNY37 GXU36:GXU37 HHQ36:HHQ37 HRM36:HRM37 IBI36:IBI37 ILE36:ILE37 IVA36:IVA37 JEW36:JEW37 JOS36:JOS37 JYO36:JYO37 KIK36:KIK37 KSG36:KSG37 LCC36:LCC37 LLY36:LLY37 LVU36:LVU37 MFQ36:MFQ37 MPM36:MPM37 MZI36:MZI37 NJE36:NJE37 NTA36:NTA37 OCW36:OCW37 OMS36:OMS37 OWO36:OWO37 PGK36:PGK37 PQG36:PQG37 QAC36:QAC37 QJY36:QJY37 QTU36:QTU37 RDQ36:RDQ37 RNM36:RNM37 RXI36:RXI37 SHE36:SHE37 SRA36:SRA37 TAW36:TAW37 TKS36:TKS37 TUO36:TUO37 UEK36:UEK37 UOG36:UOG37 UYC36:UYC37 VHY36:VHY37 VRU36:VRU37 WBQ36:WBQ37 WLM36:WLM37 WVI36:WVI37 A35 A26:A29" xr:uid="{00000000-0002-0000-0200-000000000000}">
      <formula1>#REF!</formula1>
    </dataValidation>
    <dataValidation type="list" allowBlank="1" showInputMessage="1" showErrorMessage="1" errorTitle="Entrada no válida" error="Escriba un texto  Maximo 390 Caracteres" promptTitle="Cualquier contenido Maximo 390 Caracteres" prompt=" Registre aspectos importantes a considerar. (MÁX. 390 CARACTERES)" sqref="O36:O37 JK36:JK37 TG36:TG37 ADC36:ADC37 AMY36:AMY37 AWU36:AWU37 BGQ36:BGQ37 BQM36:BQM37 CAI36:CAI37 CKE36:CKE37 CUA36:CUA37 DDW36:DDW37 DNS36:DNS37 DXO36:DXO37 EHK36:EHK37 ERG36:ERG37 FBC36:FBC37 FKY36:FKY37 FUU36:FUU37 GEQ36:GEQ37 GOM36:GOM37 GYI36:GYI37 HIE36:HIE37 HSA36:HSA37 IBW36:IBW37 ILS36:ILS37 IVO36:IVO37 JFK36:JFK37 JPG36:JPG37 JZC36:JZC37 KIY36:KIY37 KSU36:KSU37 LCQ36:LCQ37 LMM36:LMM37 LWI36:LWI37 MGE36:MGE37 MQA36:MQA37 MZW36:MZW37 NJS36:NJS37 NTO36:NTO37 ODK36:ODK37 ONG36:ONG37 OXC36:OXC37 PGY36:PGY37 PQU36:PQU37 QAQ36:QAQ37 QKM36:QKM37 QUI36:QUI37 REE36:REE37 ROA36:ROA37 RXW36:RXW37 SHS36:SHS37 SRO36:SRO37 TBK36:TBK37 TLG36:TLG37 TVC36:TVC37 UEY36:UEY37 UOU36:UOU37 UYQ36:UYQ37 VIM36:VIM37 VSI36:VSI37 WCE36:WCE37 WMA36:WMA37 WVW36:WVW37" xr:uid="{00000000-0002-0000-0200-000001000000}">
      <formula1>#REF!</formula1>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JG36:JH37 TC36:TD37 ACY36:ACZ37 AMU36:AMV37 AWQ36:AWR37 BGM36:BGN37 BQI36:BQJ37 CAE36:CAF37 CKA36:CKB37 CTW36:CTX37 DDS36:DDT37 DNO36:DNP37 DXK36:DXL37 EHG36:EHH37 ERC36:ERD37 FAY36:FAZ37 FKU36:FKV37 FUQ36:FUR37 GEM36:GEN37 GOI36:GOJ37 GYE36:GYF37 HIA36:HIB37 HRW36:HRX37 IBS36:IBT37 ILO36:ILP37 IVK36:IVL37 JFG36:JFH37 JPC36:JPD37 JYY36:JYZ37 KIU36:KIV37 KSQ36:KSR37 LCM36:LCN37 LMI36:LMJ37 LWE36:LWF37 MGA36:MGB37 MPW36:MPX37 MZS36:MZT37 NJO36:NJP37 NTK36:NTL37 ODG36:ODH37 ONC36:OND37 OWY36:OWZ37 PGU36:PGV37 PQQ36:PQR37 QAM36:QAN37 QKI36:QKJ37 QUE36:QUF37 REA36:REB37 RNW36:RNX37 RXS36:RXT37 SHO36:SHP37 SRK36:SRL37 TBG36:TBH37 TLC36:TLD37 TUY36:TUZ37 UEU36:UEV37 UOQ36:UOR37 UYM36:UYN37 VII36:VIJ37 VSE36:VSF37 WCA36:WCB37 WLW36:WLX37 WVS36:WVT37 K7:K42" xr:uid="{00000000-0002-0000-0200-000002000000}">
      <formula1>-9223372036854770000</formula1>
      <formula2>9223372036854770000</formula2>
    </dataValidation>
    <dataValidation type="list" allowBlank="1" showInputMessage="1" showErrorMessage="1" errorTitle="Entrada no válida" error="Escriba un texto  Maximo 390 Caracteres" promptTitle="Cualquier contenido Maximo 390 Caracteres" prompt=" Registre aspectos importantes a considerar. (MÁX. 390 CARACTERES)" sqref="O38:O42 O7:O35" xr:uid="{00000000-0002-0000-0200-000003000000}">
      <formula1>$IX$18:$IX$24</formula1>
    </dataValidation>
    <dataValidation type="list" allowBlank="1" showInputMessage="1" showErrorMessage="1" sqref="A7:A25 A36:A40 A30:A34" xr:uid="{00000000-0002-0000-0200-000004000000}">
      <formula1>$IX$5:$IX$14</formula1>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JL36:JL37 TH36:TH37 ADD36:ADD37 AMZ36:AMZ37 AWV36:AWV37 BGR36:BGR37 BQN36:BQN37 CAJ36:CAJ37 CKF36:CKF37 CUB36:CUB37 DDX36:DDX37 DNT36:DNT37 DXP36:DXP37 EHL36:EHL37 ERH36:ERH37 FBD36:FBD37 FKZ36:FKZ37 FUV36:FUV37 GER36:GER37 GON36:GON37 GYJ36:GYJ37 HIF36:HIF37 HSB36:HSB37 IBX36:IBX37 ILT36:ILT37 IVP36:IVP37 JFL36:JFL37 JPH36:JPH37 JZD36:JZD37 KIZ36:KIZ37 KSV36:KSV37 LCR36:LCR37 LMN36:LMN37 LWJ36:LWJ37 MGF36:MGF37 MQB36:MQB37 MZX36:MZX37 NJT36:NJT37 NTP36:NTP37 ODL36:ODL37 ONH36:ONH37 OXD36:OXD37 PGZ36:PGZ37 PQV36:PQV37 QAR36:QAR37 QKN36:QKN37 QUJ36:QUJ37 REF36:REF37 ROB36:ROB37 RXX36:RXX37 SHT36:SHT37 SRP36:SRP37 TBL36:TBL37 TLH36:TLH37 TVD36:TVD37 UEZ36:UEZ37 UOV36:UOV37 UYR36:UYR37 VIN36:VIN37 VSJ36:VSJ37 WCF36:WCF37 WMB36:WMB37 WVX36:WVX37 L7:L42 P7:P42" xr:uid="{00000000-0002-0000-0200-000005000000}">
      <formula1>0</formula1>
      <formula2>390</formula2>
    </dataValidation>
    <dataValidation type="decimal" allowBlank="1" showInputMessage="1" showErrorMessage="1" errorTitle="Entrada no válida" error="Por favor escriba un número" promptTitle="Escriba un número en esta casilla" prompt=" Registre EN NÚMERO el avance fisico a la fecha de corte del informe, respecto a las cantidades de las unidades de medida. (Únicamente para AVANCE ó SEGUIMIENTO del Plan de Mejoramiento)" sqref="JI36:JJ37 TE36:TF37 ADA36:ADB37 AMW36:AMX37 AWS36:AWT37 BGO36:BGP37 BQK36:BQL37 CAG36:CAH37 CKC36:CKD37 CTY36:CTZ37 DDU36:DDV37 DNQ36:DNR37 DXM36:DXN37 EHI36:EHJ37 ERE36:ERF37 FBA36:FBB37 FKW36:FKX37 FUS36:FUT37 GEO36:GEP37 GOK36:GOL37 GYG36:GYH37 HIC36:HID37 HRY36:HRZ37 IBU36:IBV37 ILQ36:ILR37 IVM36:IVN37 JFI36:JFJ37 JPE36:JPF37 JZA36:JZB37 KIW36:KIX37 KSS36:KST37 LCO36:LCP37 LMK36:LML37 LWG36:LWH37 MGC36:MGD37 MPY36:MPZ37 MZU36:MZV37 NJQ36:NJR37 NTM36:NTN37 ODI36:ODJ37 ONE36:ONF37 OXA36:OXB37 PGW36:PGX37 PQS36:PQT37 QAO36:QAP37 QKK36:QKL37 QUG36:QUH37 REC36:RED37 RNY36:RNZ37 RXU36:RXV37 SHQ36:SHR37 SRM36:SRN37 TBI36:TBJ37 TLE36:TLF37 TVA36:TVB37 UEW36:UEX37 UOS36:UOT37 UYO36:UYP37 VIK36:VIL37 VSG36:VSH37 WCC36:WCD37 WLY36:WLZ37 WVU36:WVV37 M7:N42" xr:uid="{00000000-0002-0000-0200-000006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JF36:JF37 TB36:TB37 ACX36:ACX37 AMT36:AMT37 AWP36:AWP37 BGL36:BGL37 BQH36:BQH37 CAD36:CAD37 CJZ36:CJZ37 CTV36:CTV37 DDR36:DDR37 DNN36:DNN37 DXJ36:DXJ37 EHF36:EHF37 ERB36:ERB37 FAX36:FAX37 FKT36:FKT37 FUP36:FUP37 GEL36:GEL37 GOH36:GOH37 GYD36:GYD37 HHZ36:HHZ37 HRV36:HRV37 IBR36:IBR37 ILN36:ILN37 IVJ36:IVJ37 JFF36:JFF37 JPB36:JPB37 JYX36:JYX37 KIT36:KIT37 KSP36:KSP37 LCL36:LCL37 LMH36:LMH37 LWD36:LWD37 MFZ36:MFZ37 MPV36:MPV37 MZR36:MZR37 NJN36:NJN37 NTJ36:NTJ37 ODF36:ODF37 ONB36:ONB37 OWX36:OWX37 PGT36:PGT37 PQP36:PQP37 QAL36:QAL37 QKH36:QKH37 QUD36:QUD37 RDZ36:RDZ37 RNV36:RNV37 RXR36:RXR37 SHN36:SHN37 SRJ36:SRJ37 TBF36:TBF37 TLB36:TLB37 TUX36:TUX37 UET36:UET37 UOP36:UOP37 UYL36:UYL37 VIH36:VIH37 VSD36:VSD37 WBZ36:WBZ37 WLV36:WLV37 WVR36:WVR37 J7:J42" xr:uid="{00000000-0002-0000-0200-000007000000}">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E36:JE37 TA36:TA37 ACW36:ACW37 AMS36:AMS37 AWO36:AWO37 BGK36:BGK37 BQG36:BQG37 CAC36:CAC37 CJY36:CJY37 CTU36:CTU37 DDQ36:DDQ37 DNM36:DNM37 DXI36:DXI37 EHE36:EHE37 ERA36:ERA37 FAW36:FAW37 FKS36:FKS37 FUO36:FUO37 GEK36:GEK37 GOG36:GOG37 GYC36:GYC37 HHY36:HHY37 HRU36:HRU37 IBQ36:IBQ37 ILM36:ILM37 IVI36:IVI37 JFE36:JFE37 JPA36:JPA37 JYW36:JYW37 KIS36:KIS37 KSO36:KSO37 LCK36:LCK37 LMG36:LMG37 LWC36:LWC37 MFY36:MFY37 MPU36:MPU37 MZQ36:MZQ37 NJM36:NJM37 NTI36:NTI37 ODE36:ODE37 ONA36:ONA37 OWW36:OWW37 PGS36:PGS37 PQO36:PQO37 QAK36:QAK37 QKG36:QKG37 QUC36:QUC37 RDY36:RDY37 RNU36:RNU37 RXQ36:RXQ37 SHM36:SHM37 SRI36:SRI37 TBE36:TBE37 TLA36:TLA37 TUW36:TUW37 UES36:UES37 UOO36:UOO37 UYK36:UYK37 VIG36:VIG37 VSC36:VSC37 WBY36:WBY37 WLU36:WLU37 WVQ36:WVQ37 I7:I14 I17:I35 I37:I42" xr:uid="{00000000-0002-0000-0200-000008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7:H14 H17:H42" xr:uid="{00000000-0002-0000-0200-000009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G11:G12 JC36:JC37 SY36:SY37 ACU36:ACU37 AMQ36:AMQ37 AWM36:AWM37 BGI36:BGI37 BQE36:BQE37 CAA36:CAA37 CJW36:CJW37 CTS36:CTS37 DDO36:DDO37 DNK36:DNK37 DXG36:DXG37 EHC36:EHC37 EQY36:EQY37 FAU36:FAU37 FKQ36:FKQ37 FUM36:FUM37 GEI36:GEI37 GOE36:GOE37 GYA36:GYA37 HHW36:HHW37 HRS36:HRS37 IBO36:IBO37 ILK36:ILK37 IVG36:IVG37 JFC36:JFC37 JOY36:JOY37 JYU36:JYU37 KIQ36:KIQ37 KSM36:KSM37 LCI36:LCI37 LME36:LME37 LWA36:LWA37 MFW36:MFW37 MPS36:MPS37 MZO36:MZO37 NJK36:NJK37 NTG36:NTG37 ODC36:ODC37 OMY36:OMY37 OWU36:OWU37 PGQ36:PGQ37 PQM36:PQM37 QAI36:QAI37 QKE36:QKE37 QUA36:QUA37 RDW36:RDW37 RNS36:RNS37 RXO36:RXO37 SHK36:SHK37 SRG36:SRG37 TBC36:TBC37 TKY36:TKY37 TUU36:TUU37 UEQ36:UEQ37 UOM36:UOM37 UYI36:UYI37 VIE36:VIE37 VSA36:VSA37 WBW36:WBW37 WLS36:WLS37 WVO36:WVO37 G14 G17:G42" xr:uid="{00000000-0002-0000-0200-00000A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7:G10 G13 JB36:JB37 SX36:SX37 ACT36:ACT37 AMP36:AMP37 AWL36:AWL37 BGH36:BGH37 BQD36:BQD37 BZZ36:BZZ37 CJV36:CJV37 CTR36:CTR37 DDN36:DDN37 DNJ36:DNJ37 DXF36:DXF37 EHB36:EHB37 EQX36:EQX37 FAT36:FAT37 FKP36:FKP37 FUL36:FUL37 GEH36:GEH37 GOD36:GOD37 GXZ36:GXZ37 HHV36:HHV37 HRR36:HRR37 IBN36:IBN37 ILJ36:ILJ37 IVF36:IVF37 JFB36:JFB37 JOX36:JOX37 JYT36:JYT37 KIP36:KIP37 KSL36:KSL37 LCH36:LCH37 LMD36:LMD37 LVZ36:LVZ37 MFV36:MFV37 MPR36:MPR37 MZN36:MZN37 NJJ36:NJJ37 NTF36:NTF37 ODB36:ODB37 OMX36:OMX37 OWT36:OWT37 PGP36:PGP37 PQL36:PQL37 QAH36:QAH37 QKD36:QKD37 QTZ36:QTZ37 RDV36:RDV37 RNR36:RNR37 RXN36:RXN37 SHJ36:SHJ37 SRF36:SRF37 TBB36:TBB37 TKX36:TKX37 TUT36:TUT37 UEP36:UEP37 UOL36:UOL37 UYH36:UYH37 VID36:VID37 VRZ36:VRZ37 WBV36:WBV37 WLR36:WLR37 WVN36:WVN37 F7:F14 F37:F42 F17:F35" xr:uid="{00000000-0002-0000-0200-00000B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7:E14 F36 E17:E42" xr:uid="{00000000-0002-0000-0200-00000C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IZ36:IZ37 SV36:SV37 ACR36:ACR37 AMN36:AMN37 AWJ36:AWJ37 BGF36:BGF37 BQB36:BQB37 BZX36:BZX37 CJT36:CJT37 CTP36:CTP37 DDL36:DDL37 DNH36:DNH37 DXD36:DXD37 EGZ36:EGZ37 EQV36:EQV37 FAR36:FAR37 FKN36:FKN37 FUJ36:FUJ37 GEF36:GEF37 GOB36:GOB37 GXX36:GXX37 HHT36:HHT37 HRP36:HRP37 IBL36:IBL37 ILH36:ILH37 IVD36:IVD37 JEZ36:JEZ37 JOV36:JOV37 JYR36:JYR37 KIN36:KIN37 KSJ36:KSJ37 LCF36:LCF37 LMB36:LMB37 LVX36:LVX37 MFT36:MFT37 MPP36:MPP37 MZL36:MZL37 NJH36:NJH37 NTD36:NTD37 OCZ36:OCZ37 OMV36:OMV37 OWR36:OWR37 PGN36:PGN37 PQJ36:PQJ37 QAF36:QAF37 QKB36:QKB37 QTX36:QTX37 RDT36:RDT37 RNP36:RNP37 RXL36:RXL37 SHH36:SHH37 SRD36:SRD37 TAZ36:TAZ37 TKV36:TKV37 TUR36:TUR37 UEN36:UEN37 UOJ36:UOJ37 UYF36:UYF37 VIB36:VIB37 VRX36:VRX37 WBT36:WBT37 WLP36:WLP37 WVL36:WVL37 C28:C29 D35:D42 D7:D27" xr:uid="{00000000-0002-0000-02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C7:C12 IY36:IY37 SU36:SU37 ACQ36:ACQ37 AMM36:AMM37 AWI36:AWI37 BGE36:BGE37 BQA36:BQA37 BZW36:BZW37 CJS36:CJS37 CTO36:CTO37 DDK36:DDK37 DNG36:DNG37 DXC36:DXC37 EGY36:EGY37 EQU36:EQU37 FAQ36:FAQ37 FKM36:FKM37 FUI36:FUI37 GEE36:GEE37 GOA36:GOA37 GXW36:GXW37 HHS36:HHS37 HRO36:HRO37 IBK36:IBK37 ILG36:ILG37 IVC36:IVC37 JEY36:JEY37 JOU36:JOU37 JYQ36:JYQ37 KIM36:KIM37 KSI36:KSI37 LCE36:LCE37 LMA36:LMA37 LVW36:LVW37 MFS36:MFS37 MPO36:MPO37 MZK36:MZK37 NJG36:NJG37 NTC36:NTC37 OCY36:OCY37 OMU36:OMU37 OWQ36:OWQ37 PGM36:PGM37 PQI36:PQI37 QAE36:QAE37 QKA36:QKA37 QTW36:QTW37 RDS36:RDS37 RNO36:RNO37 RXK36:RXK37 SHG36:SHG37 SRC36:SRC37 TAY36:TAY37 TKU36:TKU37 TUQ36:TUQ37 UEM36:UEM37 UOI36:UOI37 UYE36:UYE37 VIA36:VIA37 VRW36:VRW37 WBS36:WBS37 WLO36:WLO37 WVK36:WVK37 C20:C42" xr:uid="{00000000-0002-0000-0200-00000E000000}">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IX36:IX37 ST36:ST37 ACP36:ACP37 AML36:AML37 AWH36:AWH37 BGD36:BGD37 BPZ36:BPZ37 BZV36:BZV37 CJR36:CJR37 CTN36:CTN37 DDJ36:DDJ37 DNF36:DNF37 DXB36:DXB37 EGX36:EGX37 EQT36:EQT37 FAP36:FAP37 FKL36:FKL37 FUH36:FUH37 GED36:GED37 GNZ36:GNZ37 GXV36:GXV37 HHR36:HHR37 HRN36:HRN37 IBJ36:IBJ37 ILF36:ILF37 IVB36:IVB37 JEX36:JEX37 JOT36:JOT37 JYP36:JYP37 KIL36:KIL37 KSH36:KSH37 LCD36:LCD37 LLZ36:LLZ37 LVV36:LVV37 MFR36:MFR37 MPN36:MPN37 MZJ36:MZJ37 NJF36:NJF37 NTB36:NTB37 OCX36:OCX37 OMT36:OMT37 OWP36:OWP37 PGL36:PGL37 PQH36:PQH37 QAD36:QAD37 QJZ36:QJZ37 QTV36:QTV37 RDR36:RDR37 RNN36:RNN37 RXJ36:RXJ37 SHF36:SHF37 SRB36:SRB37 TAX36:TAX37 TKT36:TKT37 TUP36:TUP37 UEL36:UEL37 UOH36:UOH37 UYD36:UYD37 VHZ36:VHZ37 VRV36:VRV37 WBR36:WBR37 WLN36:WLN37 WVJ36:WVJ37 B7:B42" xr:uid="{00000000-0002-0000-0200-00000F000000}">
      <formula1>0</formula1>
      <formula2>9</formula2>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Instructivo - INS-ECI-02</vt:lpstr>
      <vt:lpstr>PLAN DE MEJORAMIENTO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Saavedra Avila</cp:lastModifiedBy>
  <dcterms:created xsi:type="dcterms:W3CDTF">2018-06-07T21:06:37Z</dcterms:created>
  <dcterms:modified xsi:type="dcterms:W3CDTF">2018-08-13T20:37:47Z</dcterms:modified>
</cp:coreProperties>
</file>