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B Ejecucion Reserva Presupuestal\"/>
    </mc:Choice>
  </mc:AlternateContent>
  <xr:revisionPtr revIDLastSave="0" documentId="13_ncr:1_{86DEA19F-80FE-4485-BEA5-39B6C8956EDB}" xr6:coauthVersionLast="47" xr6:coauthVersionMax="47" xr10:uidLastSave="{00000000-0000-0000-0000-000000000000}"/>
  <workbookProtection workbookAlgorithmName="SHA-512" workbookHashValue="Hkftk536mlymr1tZtTR53EJV+cu1GuGsGKRgec31Q11zKrPcouuEWhlHgM4nBsKNmNOtYzq8QypE5vWUuuJs8A==" workbookSaltValue="6UBKAns0Etms/vfRhK84Zw==" workbookSpinCount="100000" lockStructure="1"/>
  <bookViews>
    <workbookView xWindow="-108" yWindow="-108" windowWidth="23256" windowHeight="13896" xr2:uid="{F608B7CF-DCFA-4952-A1F3-4040C4292493}"/>
  </bookViews>
  <sheets>
    <sheet name="EJECUCION RESERVA 2024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F15" i="1"/>
  <c r="E15" i="1"/>
  <c r="E14" i="1"/>
  <c r="J12" i="1"/>
  <c r="J11" i="1"/>
  <c r="J10" i="1"/>
  <c r="J8" i="1"/>
  <c r="J14" i="1" s="1"/>
  <c r="H12" i="1"/>
  <c r="H11" i="1"/>
  <c r="H10" i="1"/>
  <c r="H8" i="1"/>
  <c r="H14" i="1" s="1"/>
  <c r="G12" i="1"/>
  <c r="G11" i="1"/>
  <c r="G10" i="1"/>
  <c r="G8" i="1"/>
  <c r="F8" i="1" s="1"/>
  <c r="F14" i="1" s="1"/>
  <c r="F16" i="1" s="1"/>
  <c r="E16" i="1" l="1"/>
  <c r="L12" i="1"/>
  <c r="M12" i="1" s="1"/>
  <c r="K10" i="1"/>
  <c r="K12" i="1"/>
  <c r="I8" i="1"/>
  <c r="I14" i="1" s="1"/>
  <c r="I11" i="1"/>
  <c r="K11" i="1"/>
  <c r="H15" i="1"/>
  <c r="H16" i="1" s="1"/>
  <c r="L11" i="1"/>
  <c r="M11" i="1" s="1"/>
  <c r="G14" i="1"/>
  <c r="I12" i="1"/>
  <c r="K8" i="1"/>
  <c r="K14" i="1" s="1"/>
  <c r="I10" i="1"/>
  <c r="J15" i="1"/>
  <c r="J16" i="1" s="1"/>
  <c r="L8" i="1"/>
  <c r="L10" i="1"/>
  <c r="G15" i="1"/>
  <c r="J3" i="2"/>
  <c r="I15" i="1" l="1"/>
  <c r="M10" i="1"/>
  <c r="L15" i="1"/>
  <c r="M15" i="1" s="1"/>
  <c r="L14" i="1"/>
  <c r="L16" i="1" s="1"/>
  <c r="M8" i="1"/>
  <c r="M14" i="1" s="1"/>
  <c r="K15" i="1"/>
  <c r="G16" i="1"/>
  <c r="I16" i="1" s="1"/>
  <c r="K16" i="1" l="1"/>
  <c r="M16" i="1"/>
</calcChain>
</file>

<file path=xl/sharedStrings.xml><?xml version="1.0" encoding="utf-8"?>
<sst xmlns="http://schemas.openxmlformats.org/spreadsheetml/2006/main" count="62" uniqueCount="38">
  <si>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</si>
  <si>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</si>
  <si>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</si>
  <si>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</si>
  <si>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</si>
  <si>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</si>
  <si>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</si>
  <si>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</si>
  <si>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</si>
  <si>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</si>
  <si>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</si>
  <si>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</si>
  <si>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</si>
  <si>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</si>
  <si>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</si>
  <si>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</si>
  <si>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</si>
  <si>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</si>
  <si>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</si>
  <si>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</si>
  <si>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</si>
  <si>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</si>
  <si>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</si>
  <si>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</si>
  <si>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</si>
  <si>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</si>
  <si>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</si>
  <si>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</si>
  <si>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</si>
  <si>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</si>
  <si>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</si>
  <si>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</si>
  <si>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</si>
  <si>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</si>
  <si>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</si>
  <si>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</si>
  <si>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2024 PARA EJECUTAR EN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</si>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</sst>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21" fillId="0" borderId="15" xfId="5" applyFont="1" applyBorder="1" applyAlignment="1">
      <alignment horizontal="right" vertical="center" wrapText="1" readingOrder="1"/>
    </xf>
    <xf numFmtId="0" fontId="19" fillId="0" borderId="16" xfId="5" applyFont="1" applyBorder="1" applyAlignment="1">
      <alignment horizontal="center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horizontal="lef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quotePrefix="1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0"/>
  <sheetViews>
    <sheetView tabSelected="1" zoomScaleSheetLayoutView="100" workbookViewId="0">
      <selection activeCell="F3" sqref="F3"/>
    </sheetView>
  </sheetViews>
  <sheetFormatPr baseColWidth="10" defaultRowHeight="13.2" x14ac:dyDescent="0.25"/>
  <cols>
    <col min="1" max="1" width="0.6640625" customWidth="1"/>
    <col min="2" max="2" width="20.88671875" bestFit="1" customWidth="1"/>
    <col min="3" max="3" width="7.5546875" bestFit="1" customWidth="1"/>
    <col min="4" max="4" width="52.88671875" customWidth="1"/>
    <col min="5" max="5" width="24.6640625" bestFit="1" customWidth="1"/>
    <col min="6" max="6" width="21" bestFit="1" customWidth="1"/>
    <col min="7" max="7" width="24.33203125" style="54" customWidth="1"/>
    <col min="8" max="8" width="26" style="54" customWidth="1"/>
    <col min="9" max="9" width="15.5546875" style="54" customWidth="1"/>
    <col min="10" max="10" width="25" style="55" customWidth="1"/>
    <col min="11" max="11" width="11.33203125" customWidth="1"/>
    <col min="12" max="12" width="24.109375" customWidth="1"/>
    <col min="13" max="13" width="13.6640625" customWidth="1"/>
  </cols>
  <sheetData>
    <row r="1" spans="1:13" ht="30" customHeight="1" x14ac:dyDescent="0.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  <c r="M1" s="2"/>
    </row>
    <row r="2" spans="1:13" ht="5.25" customHeight="1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M2" s="3"/>
    </row>
    <row r="3" spans="1:13" s="11" customFormat="1" ht="36" customHeight="1" x14ac:dyDescent="0.4">
      <c r="A3" s="4"/>
      <c r="B3" s="5"/>
      <c r="C3" s="5"/>
      <c r="D3" s="6" t="s">
        <v>1</v>
      </c>
      <c r="E3" s="79" t="s">
        <v>37</v>
      </c>
      <c r="F3" s="7"/>
      <c r="G3" s="8"/>
      <c r="H3" s="9"/>
      <c r="I3" s="60"/>
      <c r="J3" s="10"/>
      <c r="M3" s="12"/>
    </row>
    <row r="4" spans="1:13" s="11" customFormat="1" ht="4.5" customHeight="1" x14ac:dyDescent="0.35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" x14ac:dyDescent="0.25">
      <c r="A5" s="14"/>
      <c r="B5" s="84" t="s">
        <v>36</v>
      </c>
      <c r="C5" s="84"/>
      <c r="D5" s="84"/>
      <c r="E5" s="84"/>
      <c r="F5" s="84"/>
      <c r="G5" s="84"/>
      <c r="H5" s="15"/>
      <c r="I5" s="15"/>
      <c r="J5" s="16"/>
      <c r="M5" s="18"/>
    </row>
    <row r="6" spans="1:13" s="11" customFormat="1" ht="4.5" customHeight="1" thickBot="1" x14ac:dyDescent="0.4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5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1" customHeight="1" thickBot="1" x14ac:dyDescent="0.3">
      <c r="A8" s="34"/>
      <c r="B8" s="35" t="s">
        <v>14</v>
      </c>
      <c r="C8" s="36">
        <v>10</v>
      </c>
      <c r="D8" s="78" t="s">
        <v>15</v>
      </c>
      <c r="E8" s="29">
        <v>45843989.219999999</v>
      </c>
      <c r="F8" s="29">
        <f>E8-G8</f>
        <v>22268719.68</v>
      </c>
      <c r="G8" s="29">
        <f>'RESERVA AGREG'!D3</f>
        <v>23575269.539999999</v>
      </c>
      <c r="H8" s="29">
        <f>'RESERVA AGREG'!E3</f>
        <v>22575042.539999999</v>
      </c>
      <c r="I8" s="38">
        <f>H8/G8</f>
        <v>0.95757304075345051</v>
      </c>
      <c r="J8" s="29">
        <f>'RESERVA AGREG'!G3</f>
        <v>22575042.539999999</v>
      </c>
      <c r="K8" s="38">
        <f>J8/G8</f>
        <v>0.95757304075345051</v>
      </c>
      <c r="L8" s="29">
        <f>G8-H8</f>
        <v>1000227</v>
      </c>
      <c r="M8" s="38">
        <f>L8/G8</f>
        <v>4.242695924654951E-2</v>
      </c>
    </row>
    <row r="9" spans="1:13" s="30" customFormat="1" ht="8.25" customHeight="1" thickBot="1" x14ac:dyDescent="0.35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58.2" thickBot="1" x14ac:dyDescent="0.3">
      <c r="A10" s="34"/>
      <c r="B10" s="35" t="s">
        <v>28</v>
      </c>
      <c r="C10" s="36">
        <v>11</v>
      </c>
      <c r="D10" s="37" t="s">
        <v>32</v>
      </c>
      <c r="E10" s="29">
        <v>347987271</v>
      </c>
      <c r="F10" s="29">
        <v>0</v>
      </c>
      <c r="G10" s="29">
        <f>'RESERVA AGREG'!D4</f>
        <v>347987271</v>
      </c>
      <c r="H10" s="29">
        <f>'RESERVA AGREG'!E4</f>
        <v>347987271</v>
      </c>
      <c r="I10" s="38">
        <f t="shared" ref="I10:I12" si="0">H10/G10</f>
        <v>1</v>
      </c>
      <c r="J10" s="29">
        <f>'RESERVA AGREG'!G4</f>
        <v>347987271</v>
      </c>
      <c r="K10" s="39">
        <f t="shared" ref="K10:K12" si="1">J10/G10</f>
        <v>1</v>
      </c>
      <c r="L10" s="29">
        <f t="shared" ref="L10:L12" si="2">G10-H10</f>
        <v>0</v>
      </c>
      <c r="M10" s="38">
        <f t="shared" ref="M10:M12" si="3">L10/G10</f>
        <v>0</v>
      </c>
    </row>
    <row r="11" spans="1:13" s="40" customFormat="1" ht="58.2" thickBot="1" x14ac:dyDescent="0.3">
      <c r="A11" s="34"/>
      <c r="B11" s="35" t="s">
        <v>30</v>
      </c>
      <c r="C11" s="36">
        <v>11</v>
      </c>
      <c r="D11" s="37" t="s">
        <v>33</v>
      </c>
      <c r="E11" s="29">
        <v>122021317</v>
      </c>
      <c r="F11" s="29">
        <v>0</v>
      </c>
      <c r="G11" s="29">
        <f>'RESERVA AGREG'!D5</f>
        <v>122021317</v>
      </c>
      <c r="H11" s="29">
        <f>'RESERVA AGREG'!E5</f>
        <v>122021317</v>
      </c>
      <c r="I11" s="38">
        <f t="shared" si="0"/>
        <v>1</v>
      </c>
      <c r="J11" s="29">
        <f>'RESERVA AGREG'!G5</f>
        <v>122021317</v>
      </c>
      <c r="K11" s="39">
        <f t="shared" si="1"/>
        <v>1</v>
      </c>
      <c r="L11" s="29">
        <f t="shared" si="2"/>
        <v>0</v>
      </c>
      <c r="M11" s="38">
        <f t="shared" si="3"/>
        <v>0</v>
      </c>
    </row>
    <row r="12" spans="1:13" s="40" customFormat="1" ht="58.2" thickBot="1" x14ac:dyDescent="0.3">
      <c r="A12" s="34"/>
      <c r="B12" s="35" t="s">
        <v>31</v>
      </c>
      <c r="C12" s="36">
        <v>11</v>
      </c>
      <c r="D12" s="37" t="s">
        <v>34</v>
      </c>
      <c r="E12" s="29">
        <v>19894547895.52</v>
      </c>
      <c r="F12" s="29">
        <v>0</v>
      </c>
      <c r="G12" s="29">
        <f>'RESERVA AGREG'!D6</f>
        <v>19894547895.52</v>
      </c>
      <c r="H12" s="29">
        <f>'RESERVA AGREG'!E6</f>
        <v>19894547895.52</v>
      </c>
      <c r="I12" s="38">
        <f t="shared" si="0"/>
        <v>1</v>
      </c>
      <c r="J12" s="29">
        <f>'RESERVA AGREG'!G6</f>
        <v>19894547895.52</v>
      </c>
      <c r="K12" s="39">
        <f t="shared" si="1"/>
        <v>1</v>
      </c>
      <c r="L12" s="29">
        <f t="shared" si="2"/>
        <v>0</v>
      </c>
      <c r="M12" s="38">
        <f t="shared" si="3"/>
        <v>0</v>
      </c>
    </row>
    <row r="13" spans="1:13" s="40" customFormat="1" ht="15" thickBot="1" x14ac:dyDescent="0.3">
      <c r="A13" s="34"/>
      <c r="B13" s="41"/>
      <c r="C13" s="41"/>
      <c r="D13" s="42"/>
      <c r="E13" s="43"/>
      <c r="F13" s="43"/>
      <c r="G13" s="43"/>
      <c r="H13" s="43"/>
      <c r="I13" s="44"/>
      <c r="J13" s="43"/>
      <c r="K13" s="44"/>
      <c r="L13" s="43"/>
      <c r="M13" s="45"/>
    </row>
    <row r="14" spans="1:13" s="40" customFormat="1" ht="18.600000000000001" thickBot="1" x14ac:dyDescent="0.4">
      <c r="A14" s="34"/>
      <c r="B14" s="41"/>
      <c r="C14" s="41"/>
      <c r="D14" s="46" t="s">
        <v>16</v>
      </c>
      <c r="E14" s="70">
        <f t="shared" ref="E14:M14" si="4">E8</f>
        <v>45843989.219999999</v>
      </c>
      <c r="F14" s="70">
        <f t="shared" si="4"/>
        <v>22268719.68</v>
      </c>
      <c r="G14" s="70">
        <f t="shared" si="4"/>
        <v>23575269.539999999</v>
      </c>
      <c r="H14" s="70">
        <f t="shared" si="4"/>
        <v>22575042.539999999</v>
      </c>
      <c r="I14" s="73">
        <f t="shared" si="4"/>
        <v>0.95757304075345051</v>
      </c>
      <c r="J14" s="70">
        <f t="shared" si="4"/>
        <v>22575042.539999999</v>
      </c>
      <c r="K14" s="73">
        <f t="shared" si="4"/>
        <v>0.95757304075345051</v>
      </c>
      <c r="L14" s="70">
        <f t="shared" si="4"/>
        <v>1000227</v>
      </c>
      <c r="M14" s="71">
        <f t="shared" si="4"/>
        <v>4.242695924654951E-2</v>
      </c>
    </row>
    <row r="15" spans="1:13" ht="18.600000000000001" thickBot="1" x14ac:dyDescent="0.4">
      <c r="A15" s="47"/>
      <c r="B15" s="48"/>
      <c r="C15" s="48"/>
      <c r="D15" s="46" t="s">
        <v>17</v>
      </c>
      <c r="E15" s="70">
        <f>SUM(E10:E12)</f>
        <v>20364556483.52</v>
      </c>
      <c r="F15" s="70">
        <f>SUM(F10:F12)</f>
        <v>0</v>
      </c>
      <c r="G15" s="70">
        <f>SUM(G10:G12)</f>
        <v>20364556483.52</v>
      </c>
      <c r="H15" s="70">
        <f>SUM(H10:H12)</f>
        <v>20364556483.52</v>
      </c>
      <c r="I15" s="72">
        <f>H15/G15</f>
        <v>1</v>
      </c>
      <c r="J15" s="70">
        <f>SUM(J10:J12)</f>
        <v>20364556483.52</v>
      </c>
      <c r="K15" s="72">
        <f>J15/G15</f>
        <v>1</v>
      </c>
      <c r="L15" s="70">
        <f>SUM(L10:L12)</f>
        <v>0</v>
      </c>
      <c r="M15" s="72">
        <f>L15/G15</f>
        <v>0</v>
      </c>
    </row>
    <row r="16" spans="1:13" s="11" customFormat="1" ht="18.600000000000001" thickBot="1" x14ac:dyDescent="0.4">
      <c r="A16" s="19"/>
      <c r="B16" s="20"/>
      <c r="C16" s="20"/>
      <c r="D16" s="46" t="s">
        <v>18</v>
      </c>
      <c r="E16" s="70">
        <f>E14+E15</f>
        <v>20410400472.740002</v>
      </c>
      <c r="F16" s="70">
        <f t="shared" ref="F16:L16" si="5">F14+F15</f>
        <v>22268719.68</v>
      </c>
      <c r="G16" s="70">
        <f t="shared" si="5"/>
        <v>20388131753.060001</v>
      </c>
      <c r="H16" s="70">
        <f t="shared" si="5"/>
        <v>20387131526.060001</v>
      </c>
      <c r="I16" s="72">
        <f>H16/G16</f>
        <v>0.99995094072315627</v>
      </c>
      <c r="J16" s="70">
        <f t="shared" si="5"/>
        <v>20387131526.060001</v>
      </c>
      <c r="K16" s="72">
        <f>J16/G16</f>
        <v>0.99995094072315627</v>
      </c>
      <c r="L16" s="70">
        <f t="shared" si="5"/>
        <v>1000227</v>
      </c>
      <c r="M16" s="72">
        <f>L16/G16</f>
        <v>4.9059276843739182E-5</v>
      </c>
    </row>
    <row r="17" spans="1:13" ht="13.8" thickBot="1" x14ac:dyDescent="0.3">
      <c r="A17" s="49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3"/>
    </row>
    <row r="18" spans="1:13" x14ac:dyDescent="0.25">
      <c r="E18" s="54"/>
      <c r="F18" s="54"/>
    </row>
    <row r="19" spans="1:13" s="55" customFormat="1" ht="15.6" x14ac:dyDescent="0.3">
      <c r="A19"/>
      <c r="B19"/>
      <c r="C19" s="56" t="s">
        <v>35</v>
      </c>
      <c r="D19" s="57"/>
      <c r="E19" s="58"/>
      <c r="F19" s="58"/>
      <c r="G19" s="54"/>
      <c r="H19" s="59"/>
      <c r="I19" s="54"/>
      <c r="K19"/>
      <c r="L19"/>
      <c r="M19"/>
    </row>
    <row r="20" spans="1:13" s="55" customFormat="1" x14ac:dyDescent="0.25">
      <c r="A20"/>
      <c r="B20"/>
      <c r="C20"/>
      <c r="D20"/>
      <c r="E20" s="54"/>
      <c r="F20" s="54"/>
      <c r="G20" s="54"/>
      <c r="H20" s="59"/>
      <c r="I20" s="54"/>
      <c r="K20"/>
      <c r="L20"/>
      <c r="M20"/>
    </row>
  </sheetData>
  <sheetProtection algorithmName="SHA-512" hashValue="ylz2edmV3fX9mvmZeNHCSVI2vK7F0yEh9dLTga2TXPQiGUk73lb70KVoFNyJOrDVdMhicy2AfuKi0e2u0k1VGQ==" saltValue="95uX5SGTgE3pMMoYESkh2g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5:I16 K15:K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0"/>
  <sheetViews>
    <sheetView showGridLines="0" workbookViewId="0">
      <selection activeCell="C16" sqref="C16"/>
    </sheetView>
  </sheetViews>
  <sheetFormatPr baseColWidth="10" defaultColWidth="11.44140625" defaultRowHeight="14.4" x14ac:dyDescent="0.3"/>
  <cols>
    <col min="1" max="1" width="13.44140625" style="62" customWidth="1"/>
    <col min="2" max="2" width="21.5546875" style="62" customWidth="1"/>
    <col min="3" max="3" width="27.5546875" style="62" customWidth="1"/>
    <col min="4" max="7" width="18.88671875" style="62" customWidth="1"/>
    <col min="8" max="8" width="11.44140625" style="62" customWidth="1"/>
    <col min="9" max="9" width="22.88671875" style="62" customWidth="1"/>
    <col min="10" max="10" width="11.88671875" style="62" bestFit="1" customWidth="1"/>
    <col min="11" max="16384" width="11.44140625" style="62"/>
  </cols>
  <sheetData>
    <row r="1" spans="1:10" s="68" customFormat="1" ht="15" thickBot="1" x14ac:dyDescent="0.35">
      <c r="B1" s="69">
        <v>1</v>
      </c>
      <c r="C1" s="69">
        <v>2</v>
      </c>
      <c r="D1" s="69">
        <v>3</v>
      </c>
      <c r="E1" s="69">
        <v>4</v>
      </c>
      <c r="F1" s="69">
        <v>5</v>
      </c>
      <c r="G1" s="69">
        <v>6</v>
      </c>
    </row>
    <row r="2" spans="1:10" ht="15" thickBot="1" x14ac:dyDescent="0.35">
      <c r="A2" s="61" t="s">
        <v>20</v>
      </c>
      <c r="B2" s="61" t="s">
        <v>2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I2" s="85" t="s">
        <v>27</v>
      </c>
      <c r="J2" s="86"/>
    </row>
    <row r="3" spans="1:10" ht="39.6" customHeight="1" x14ac:dyDescent="0.3">
      <c r="A3" s="63" t="s">
        <v>26</v>
      </c>
      <c r="B3" s="76" t="s">
        <v>14</v>
      </c>
      <c r="C3" s="75" t="s">
        <v>15</v>
      </c>
      <c r="D3" s="74">
        <v>23575269.539999999</v>
      </c>
      <c r="E3" s="74">
        <v>22575042.539999999</v>
      </c>
      <c r="F3" s="74">
        <v>22575042.539999999</v>
      </c>
      <c r="G3" s="74">
        <v>22575042.539999999</v>
      </c>
      <c r="I3" s="77" t="s">
        <v>14</v>
      </c>
      <c r="J3" s="67" t="b">
        <f>I3=B3</f>
        <v>1</v>
      </c>
    </row>
    <row r="4" spans="1:10" ht="61.2" x14ac:dyDescent="0.3">
      <c r="A4" s="63" t="s">
        <v>26</v>
      </c>
      <c r="B4" s="76" t="s">
        <v>28</v>
      </c>
      <c r="C4" s="75" t="s">
        <v>29</v>
      </c>
      <c r="D4" s="74">
        <v>347987271</v>
      </c>
      <c r="E4" s="74">
        <v>347987271</v>
      </c>
      <c r="F4" s="74">
        <v>347987271</v>
      </c>
      <c r="G4" s="74">
        <v>347987271</v>
      </c>
      <c r="I4" s="77" t="s">
        <v>28</v>
      </c>
      <c r="J4" s="67" t="b">
        <f t="shared" ref="J4:J6" si="0">I4=B4</f>
        <v>1</v>
      </c>
    </row>
    <row r="5" spans="1:10" ht="61.2" x14ac:dyDescent="0.3">
      <c r="A5" s="63" t="s">
        <v>26</v>
      </c>
      <c r="B5" s="76" t="s">
        <v>30</v>
      </c>
      <c r="C5" s="75" t="s">
        <v>29</v>
      </c>
      <c r="D5" s="74">
        <v>122021317</v>
      </c>
      <c r="E5" s="74">
        <v>122021317</v>
      </c>
      <c r="F5" s="74">
        <v>122021317</v>
      </c>
      <c r="G5" s="74">
        <v>122021317</v>
      </c>
      <c r="I5" s="77" t="s">
        <v>30</v>
      </c>
      <c r="J5" s="67" t="b">
        <f t="shared" si="0"/>
        <v>1</v>
      </c>
    </row>
    <row r="6" spans="1:10" ht="61.2" x14ac:dyDescent="0.3">
      <c r="A6" s="63" t="s">
        <v>26</v>
      </c>
      <c r="B6" s="76" t="s">
        <v>31</v>
      </c>
      <c r="C6" s="75" t="s">
        <v>29</v>
      </c>
      <c r="D6" s="74">
        <v>19894547895.52</v>
      </c>
      <c r="E6" s="74">
        <v>19894547895.52</v>
      </c>
      <c r="F6" s="74">
        <v>19894547895.52</v>
      </c>
      <c r="G6" s="74">
        <v>19894547895.52</v>
      </c>
      <c r="I6" s="77" t="s">
        <v>31</v>
      </c>
      <c r="J6" s="67" t="b">
        <f t="shared" si="0"/>
        <v>1</v>
      </c>
    </row>
    <row r="7" spans="1:10" x14ac:dyDescent="0.3">
      <c r="A7" s="63" t="s">
        <v>19</v>
      </c>
      <c r="B7" s="65" t="s">
        <v>19</v>
      </c>
      <c r="C7" s="64" t="s">
        <v>19</v>
      </c>
      <c r="D7" s="74">
        <v>20388131753.060001</v>
      </c>
      <c r="E7" s="74">
        <v>20387131526.060001</v>
      </c>
      <c r="F7" s="74">
        <v>20387131526.060001</v>
      </c>
      <c r="G7" s="74">
        <v>20387131526.060001</v>
      </c>
    </row>
    <row r="8" spans="1:10" x14ac:dyDescent="0.3">
      <c r="A8" s="63" t="s">
        <v>19</v>
      </c>
      <c r="B8" s="65" t="s">
        <v>19</v>
      </c>
      <c r="C8" s="64" t="s">
        <v>19</v>
      </c>
      <c r="D8" s="66" t="s">
        <v>19</v>
      </c>
      <c r="E8" s="66" t="s">
        <v>19</v>
      </c>
      <c r="F8" s="66" t="s">
        <v>19</v>
      </c>
      <c r="G8" s="66" t="s">
        <v>19</v>
      </c>
    </row>
    <row r="9" spans="1:10" ht="0" hidden="1" customHeight="1" x14ac:dyDescent="0.3"/>
    <row r="10" spans="1:10" ht="33.9" customHeight="1" x14ac:dyDescent="0.3"/>
  </sheetData>
  <sheetProtection algorithmName="SHA-512" hashValue="MtEIvrxuhaLkYzadEB8I31e+VMwJl0cl/5T81idm8h2iGA7QOPihxl/W9EUFE7uEMds+EUZEaWoZrCD8Avb5/w==" saltValue="xcElFwnv9JEZGtcWKQ8BxQ==" spinCount="100000" sheet="1" objects="1" scenarios="1"/>
  <mergeCells count="1">
    <mergeCell ref="I2:J2"/>
  </mergeCells>
  <conditionalFormatting sqref="J3:J6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2024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2025-11-02T16:35:28Z</dcterms:modified>
</cp:coreProperties>
</file>