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SEGUIMIENTO PAAC 2020\"/>
    </mc:Choice>
  </mc:AlternateContent>
  <workbookProtection workbookAlgorithmName="SHA-512" workbookHashValue="BofbwSr9vnWULJOj4RuiAnigJ2VSTdsTwNcdcx9DxavdXu/qMUrsYesxlxl+EoXTtKqpu7bGqrBQPrvwAvqRtw==" workbookSaltValue="GdcnRx0Gdgoab1hB0WlhBA==" workbookSpinCount="100000" lockStructure="1"/>
  <bookViews>
    <workbookView xWindow="0" yWindow="0" windowWidth="20490" windowHeight="7155" firstSheet="1" activeTab="4"/>
  </bookViews>
  <sheets>
    <sheet name="Consolidado" sheetId="11" r:id="rId1"/>
    <sheet name="1.Riesgos de Corrupción " sheetId="10" r:id="rId2"/>
    <sheet name="2. Trámites" sheetId="2" r:id="rId3"/>
    <sheet name="3.Rendición de cuentas" sheetId="8" r:id="rId4"/>
    <sheet name="4.Atención al Ciudadano" sheetId="3" r:id="rId5"/>
    <sheet name="5.Transp y acceso a la informac" sheetId="4" r:id="rId6"/>
  </sheets>
  <externalReferences>
    <externalReference r:id="rId7"/>
    <externalReference r:id="rId8"/>
  </externalReferences>
  <definedNames>
    <definedName name="_xlnm._FilterDatabase" localSheetId="3" hidden="1">'3.Rendición de cuentas'!$A$9:$BP$20</definedName>
    <definedName name="_xlnm._FilterDatabase" localSheetId="4" hidden="1">'4.Atención al Ciudadano'!$A$7:$G$27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1" l="1"/>
  <c r="C6" i="11"/>
  <c r="E6" i="11"/>
  <c r="E5" i="11"/>
  <c r="E4" i="11"/>
  <c r="E3" i="11"/>
  <c r="E2" i="11"/>
  <c r="F19" i="4"/>
  <c r="L21" i="8"/>
  <c r="F28" i="3"/>
  <c r="N30" i="10"/>
  <c r="G29" i="10" l="1"/>
  <c r="G27" i="10"/>
  <c r="G25" i="10"/>
  <c r="G23" i="10"/>
  <c r="G18" i="10"/>
  <c r="G16" i="10"/>
  <c r="G13" i="10"/>
  <c r="G10" i="10"/>
</calcChain>
</file>

<file path=xl/comments1.xml><?xml version="1.0" encoding="utf-8"?>
<comments xmlns="http://schemas.openxmlformats.org/spreadsheetml/2006/main">
  <authors>
    <author>Isabel Parra Bello</author>
  </authors>
  <commentList>
    <comment ref="J8" authorId="0" shapeId="0">
      <text>
        <r>
          <rPr>
            <b/>
            <sz val="9"/>
            <color indexed="81"/>
            <rFont val="Tahoma"/>
            <family val="2"/>
          </rPr>
          <t>Isabel Parra Bello:</t>
        </r>
        <r>
          <rPr>
            <sz val="9"/>
            <color indexed="81"/>
            <rFont val="Tahoma"/>
            <family val="2"/>
          </rPr>
          <t xml:space="preserve">
Responsable(s) de ejecutar las acciones (Cargo)
</t>
        </r>
      </text>
    </comment>
    <comment ref="K8" authorId="0" shapeId="0">
      <text>
        <r>
          <rPr>
            <b/>
            <sz val="9"/>
            <color indexed="81"/>
            <rFont val="Tahoma"/>
            <family val="2"/>
          </rPr>
          <t>Isabel Parra Bello:</t>
        </r>
        <r>
          <rPr>
            <sz val="9"/>
            <color indexed="81"/>
            <rFont val="Tahoma"/>
            <family val="2"/>
          </rPr>
          <t xml:space="preserve">
La periodicidad va de acuerdo a la calificación del riesgo (Manual de Adm. de Riesgos)</t>
        </r>
      </text>
    </comment>
  </commentList>
</comments>
</file>

<file path=xl/sharedStrings.xml><?xml version="1.0" encoding="utf-8"?>
<sst xmlns="http://schemas.openxmlformats.org/spreadsheetml/2006/main" count="416" uniqueCount="347">
  <si>
    <t xml:space="preserve">Subcomponente </t>
  </si>
  <si>
    <t xml:space="preserve">Actividades </t>
  </si>
  <si>
    <t xml:space="preserve">Responsable </t>
  </si>
  <si>
    <t>Plan Anticorrupción y de Atención al Ciudadano</t>
  </si>
  <si>
    <t>Componente 4: Atención al ciudadano</t>
  </si>
  <si>
    <t>Subcomponente</t>
  </si>
  <si>
    <t>Actividades</t>
  </si>
  <si>
    <t>Meta</t>
  </si>
  <si>
    <t>Responsable</t>
  </si>
  <si>
    <t>Subcomponente 2 
Fortalecimiento de los canales de atención</t>
  </si>
  <si>
    <t>Subcomponente 3 
Talento Humano</t>
  </si>
  <si>
    <t>Subcomponente 4 Normativo y procedimental</t>
  </si>
  <si>
    <t>Subcomponente 5 Relacionamiento con el ciudadano</t>
  </si>
  <si>
    <t>Fecha programada</t>
  </si>
  <si>
    <t>Fecha Programada</t>
  </si>
  <si>
    <t>Componente 5: Mecanismos para la Transparencia y Acceso a la Información</t>
  </si>
  <si>
    <t xml:space="preserve">Meta / Producto </t>
  </si>
  <si>
    <t>Meta o producto</t>
  </si>
  <si>
    <t>Coordinación servicio al Ciudadano</t>
  </si>
  <si>
    <t xml:space="preserve">Subcomponente 2 
Lineamientos de Transparencia Pasiva </t>
  </si>
  <si>
    <t>Subcomponente 4 Criterio diferencial de accesibilidad</t>
  </si>
  <si>
    <t xml:space="preserve">Subcomponente 5 Monitero del Acceso a la información Pública </t>
  </si>
  <si>
    <t>NOMBRE DEL TRÁMITE,
PROCESO O PROCEDIMIENTO</t>
  </si>
  <si>
    <t>SITUACIÓN ACTUAL</t>
  </si>
  <si>
    <t>Dirección de Ejecución y Evaluación de Proyectos.</t>
  </si>
  <si>
    <t>Subcomponente 1 Estructura administrativa y Direccionamiento estratégico</t>
  </si>
  <si>
    <t>O</t>
  </si>
  <si>
    <t xml:space="preserve">COMPONENTES PLAN ANTICORRUPCION </t>
  </si>
  <si>
    <t xml:space="preserve">Oficina de Planeación </t>
  </si>
  <si>
    <t>Código: FM-DE- 13</t>
  </si>
  <si>
    <t>Publicado: 31/01/2019</t>
  </si>
  <si>
    <t>Control Interno</t>
  </si>
  <si>
    <t>ELEMENTOS</t>
  </si>
  <si>
    <t>ACTIVIDADES</t>
  </si>
  <si>
    <t>ETAPAS DE LA RENDICIÓN DE CUENTAS</t>
  </si>
  <si>
    <t>FECHA</t>
  </si>
  <si>
    <t>DEPENDENCIA RESPONSABLE</t>
  </si>
  <si>
    <t>Aprestamiento</t>
  </si>
  <si>
    <t>Diseño</t>
  </si>
  <si>
    <t>Preparación</t>
  </si>
  <si>
    <t>Ejecución</t>
  </si>
  <si>
    <t>Seguimiento y Evaluación</t>
  </si>
  <si>
    <t>Inicio</t>
  </si>
  <si>
    <t>Fin</t>
  </si>
  <si>
    <t>X</t>
  </si>
  <si>
    <t>x</t>
  </si>
  <si>
    <t xml:space="preserve">DIRECIONAMIENTO ESTRATEGICO </t>
  </si>
  <si>
    <r>
      <t xml:space="preserve">                                                                                            </t>
    </r>
    <r>
      <rPr>
        <b/>
        <sz val="16"/>
        <color theme="0"/>
        <rFont val="Arial Narrow"/>
        <family val="2"/>
      </rPr>
      <t>PLAN ANTICORRUPCION Y ATENCION AL CIUDADANO</t>
    </r>
    <r>
      <rPr>
        <b/>
        <sz val="12"/>
        <color theme="0"/>
        <rFont val="Arial Narrow"/>
        <family val="2"/>
      </rPr>
      <t xml:space="preserve"> </t>
    </r>
  </si>
  <si>
    <t xml:space="preserve">                                                                                 Componente 3: Rendición de cuentas</t>
  </si>
  <si>
    <t>Misionales y Apoyo</t>
  </si>
  <si>
    <t>Revisar los estándares del contenido y oportunidad de las respuestas a las solicitudes de acceso a
información pública</t>
  </si>
  <si>
    <t>Divulgar la información en formatos alternativos comprensibles.</t>
  </si>
  <si>
    <t>Documentos en lenguas nativas</t>
  </si>
  <si>
    <t>Adecuar los medios electrónicos para permitir la accesibilidad a población en situación de
discapacidad.</t>
  </si>
  <si>
    <t xml:space="preserve">Atención al ciudadano </t>
  </si>
  <si>
    <t xml:space="preserve"> Contar con un mecanismo de seguimiento al acceso a información pública</t>
  </si>
  <si>
    <t>Oficina de Planeación y Oficina Comunicaciones</t>
  </si>
  <si>
    <t xml:space="preserve"> Publicar información mínima obligatoria de procedimientos, servicios y funcionamiento.</t>
  </si>
  <si>
    <t>Listado Maestro de documentos publicado.</t>
  </si>
  <si>
    <t>GIT de Contratación  - Subdirección de Contratación.</t>
  </si>
  <si>
    <t>Realizar la publicación de contratos y convenios según la normatividad aplicable, en las plataformas públicas existentes. (Secop I, II)</t>
  </si>
  <si>
    <t xml:space="preserve">Subcomponente 1 Lineamientos de transparencia Activa </t>
  </si>
  <si>
    <t>Incorporar recursos en el presupuesto para el desarrollo de iniciativas que mejoren el servicio al ciudadano.</t>
  </si>
  <si>
    <t>GIT Atención al Ciudadano</t>
  </si>
  <si>
    <t>Establecer mecanismos de comunicación directa entre las áreas de servicio al ciudadano y la Alta Dirección para facilitar la toma de decisiones y el desarrollo de iniciativas de mejora.</t>
  </si>
  <si>
    <t>GIT Servicios Administrativos</t>
  </si>
  <si>
    <t>GIT Talento Humano</t>
  </si>
  <si>
    <t>Implementar mecanismos para revisar la consistencia de la información que se entrega al ciudadano a través de los diferentes canales de atención.</t>
  </si>
  <si>
    <t>Establecer indicadores que permitan medir el desempeño de los canales de atención y consolidar estadísticas sobre tiempos de espera, tiempos de atención y cantidad de ciudadanos atendidos.</t>
  </si>
  <si>
    <t>Informes trimestrales de Gestión</t>
  </si>
  <si>
    <t>Implementar protocolos de servicio al ciudadano en todos los canales para garantizar la calidad y cordialidad en la atención al ciudadano.</t>
  </si>
  <si>
    <t xml:space="preserve">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t>
  </si>
  <si>
    <t>Elaborar periódicamente informes de PQRSD para identificar oportunidades de mejora en la prestación de los servicios.</t>
  </si>
  <si>
    <t>Identificar, documentar y optimizar los procesos internos para la gestión de las peticiones, quejas y reclamos.</t>
  </si>
  <si>
    <t>Realizar campañas informativas sobre la responsabilidad de los servidores públicos frente a los derechos de los ciudadanos.</t>
  </si>
  <si>
    <t>Definir mecanismos de actualización normativa y cualificación a servidores en esta área.</t>
  </si>
  <si>
    <t>Elaborar y publicar en los canales de atención la carta de trato digno.</t>
  </si>
  <si>
    <t>Definir e implementar elementos de apoyo para la interacción con los ciudadanos, como los formatos para recepción de peticiones interpuestas de manera verbal.</t>
  </si>
  <si>
    <t>Direcciones Misionales - Oficina de Planeación - GIT Atención al Ciudadano</t>
  </si>
  <si>
    <t>Realizar periódicamente mediciones de percepción de los ciudadanos respecto a la calidad y accesibilidad de la oferta institucional y el servicio recibido, e informar los resultados al nivel directivo con el fin de identificar oportunidades y acciones de mejora.</t>
  </si>
  <si>
    <t xml:space="preserve">Dialogo </t>
  </si>
  <si>
    <t>Realizar ajustes razonables a los espacios físicos de atención y servicio al ciudadano para garantizar su accesibilidad de acuerdo algunos aspectos de la NTC 6047.</t>
  </si>
  <si>
    <t>Implementar un sistema de asignación de números consecutivos (radicado del gestor documental).</t>
  </si>
  <si>
    <t>Un Contact Center Implementado</t>
  </si>
  <si>
    <t>Dos informes de Estado PQRSD en Comités Directivos</t>
  </si>
  <si>
    <t>Evaluar trimestralmente percepción Ciudadana</t>
  </si>
  <si>
    <t>Realizar una socialización de los Protocolos de Atención al Ciudadano a las diferentes dependencias de la Entidad</t>
  </si>
  <si>
    <t>Realizar una socialización sobre toda la politica de Servicio al Ciudadano a todas las dependencias</t>
  </si>
  <si>
    <t>Realizar una socialización sobre la normatividad de Servicio al Ciudadano a todas las dependencias</t>
  </si>
  <si>
    <t>Carta de Trato digno publicada en Regionales</t>
  </si>
  <si>
    <t>Realizar una socialización del uso del Formulario Canal Presencial Sistema PQRSD a las Regionales</t>
  </si>
  <si>
    <t>Realizar una publicación en la página web de la Caracterización de ciudadanos, usuarios y grupos de interés de la ART</t>
  </si>
  <si>
    <t>Realizar encuesta de percepción de manera trimestral</t>
  </si>
  <si>
    <t>31 de diciembre de 2020</t>
  </si>
  <si>
    <t>Informe trimestral de PQRS</t>
  </si>
  <si>
    <t>Sede central con señalización en braille</t>
  </si>
  <si>
    <t xml:space="preserve"> 80 %  de servidores capacitados en servicio al ciudadano.</t>
  </si>
  <si>
    <t xml:space="preserve">GIT Talento Humano y GIT Atención al ciudadano </t>
  </si>
  <si>
    <t>Incluir en el manual de funciones  las competencias de servicio al ciudadano.</t>
  </si>
  <si>
    <t xml:space="preserve">Un manual de funciones con las competencias en servicio al ciudadano </t>
  </si>
  <si>
    <t xml:space="preserve">1 Reporte </t>
  </si>
  <si>
    <t>Reconocimiento para destacar el desempeño de los servidores en relación al servicio prestado al ciudadano.</t>
  </si>
  <si>
    <t xml:space="preserve">Un reconocimiento en el cierre de gestión </t>
  </si>
  <si>
    <t xml:space="preserve">GIT Talento Humano y Dependencias </t>
  </si>
  <si>
    <t>Software para impresión de sticker implementado en cinco (5) sedes</t>
  </si>
  <si>
    <t>30 de junio de 2020</t>
  </si>
  <si>
    <t>1 Set de datos abiertos certificado</t>
  </si>
  <si>
    <t>Certificar set de datos  - Sello de excelencia en Gobierno Digital</t>
  </si>
  <si>
    <t>Subdirección de Seguimiento y evaluación  - Líder GD</t>
  </si>
  <si>
    <t>1 servicio integrado en gov.co certificado</t>
  </si>
  <si>
    <t>Subdirección de financiamiento - Líder GD</t>
  </si>
  <si>
    <t>Publicar servicio de vinculación a Obras por Impuestos en el portal gov.co</t>
  </si>
  <si>
    <t>Trámite actualizado</t>
  </si>
  <si>
    <t>Subcomponente  3 
Elaboración instrumentos de Gestión de la información</t>
  </si>
  <si>
    <t>1 documento</t>
  </si>
  <si>
    <t xml:space="preserve">1 encuesta </t>
  </si>
  <si>
    <t xml:space="preserve">1.Cronograma publicado en página web </t>
  </si>
  <si>
    <t xml:space="preserve"> Publicar el  cronograma que  establece los espacios de diálogo durante la vigencia. </t>
  </si>
  <si>
    <t>1 presentación</t>
  </si>
  <si>
    <t>1 Estrategia de Rendición de cuentas</t>
  </si>
  <si>
    <t>1 Tablero de control</t>
  </si>
  <si>
    <t>Elaborar Tablero de control de los compromisos adquiridos en la rendición de cuentas.</t>
  </si>
  <si>
    <t xml:space="preserve"> Divulgar el avance de los compromisos adquiridos en los espacios de diálogo.</t>
  </si>
  <si>
    <t>1 Informe</t>
  </si>
  <si>
    <t>Analizar el resultado de la rendición de cuentas y definir las acciones de mejora a que haya lugar.</t>
  </si>
  <si>
    <t>100% Acciones de mejora formuladas.</t>
  </si>
  <si>
    <t xml:space="preserve">Piezas de Comunicación </t>
  </si>
  <si>
    <t>Evaluar y verificar, por parte de la oficina de control interno, el cumplimiento de la estrategia de  rendición de cuentas.</t>
  </si>
  <si>
    <t>1 Informe de evaluación de los resultados de implementación de la estrategia.</t>
  </si>
  <si>
    <t>Información</t>
  </si>
  <si>
    <t>Responsabilidad</t>
  </si>
  <si>
    <t>Priorizar los temas de interés de  que los grupos de valor tienen sobre la gestión   institucional, respecto a los Acuerdos de Paz.</t>
  </si>
  <si>
    <t>1 informe</t>
  </si>
  <si>
    <t xml:space="preserve">Planeación </t>
  </si>
  <si>
    <t xml:space="preserve">
Definir la Estrategia de Rendición de cuentas  -Acuerdos de Paz- (antes, durante y después) </t>
  </si>
  <si>
    <t>MAPA DE RIESGOS DE CORRUPCIÓN - ART</t>
  </si>
  <si>
    <t xml:space="preserve">DIRECCIONAMIENTO ESTRATÉGICO  - D.E </t>
  </si>
  <si>
    <t>Versión: 01</t>
  </si>
  <si>
    <t>Oficina de Planeación</t>
  </si>
  <si>
    <t>Código:  FM-DE-14</t>
  </si>
  <si>
    <t>Fecha de publicación:  Enero 2020</t>
  </si>
  <si>
    <t xml:space="preserve">Plan Anticorrupción y de Atención al Ciudadano </t>
  </si>
  <si>
    <t>Componente 1: Gestión de Riesgos de Corrupción - Mapa de Riesgos de Corrupción ART 2020</t>
  </si>
  <si>
    <t xml:space="preserve">PROCESO </t>
  </si>
  <si>
    <t>DESCRIPCIÓN DEL RIESGO</t>
  </si>
  <si>
    <t xml:space="preserve">VALORACIÓN </t>
  </si>
  <si>
    <t>TRATAMIENTO O PLAN DE MANEJO</t>
  </si>
  <si>
    <t>EVALUACIÓN DE CONTROLES</t>
  </si>
  <si>
    <t>RIESGO RESIDUAL</t>
  </si>
  <si>
    <t>ACCIONES PREVENTIVAS</t>
  </si>
  <si>
    <t xml:space="preserve">RESPONSABLE 
</t>
  </si>
  <si>
    <t>PERIODICIDAD DE 
SEGUIMIENTO</t>
  </si>
  <si>
    <t>FECHA DE INICIO 
(de/mm/año)</t>
  </si>
  <si>
    <t>FECHA DE TERMINACIÓN
(de/mm/año)</t>
  </si>
  <si>
    <t>CONTROLES</t>
  </si>
  <si>
    <t>PROBABILIDAD</t>
  </si>
  <si>
    <t>IMPACTO</t>
  </si>
  <si>
    <t>CALIFICACIÓN DE RIESGO</t>
  </si>
  <si>
    <t>OPCIÓN DE MANEJO</t>
  </si>
  <si>
    <t>FINAL</t>
  </si>
  <si>
    <t>GESTIÓN ADMINISTRATIVA</t>
  </si>
  <si>
    <t>Posible fraude en la información
presentada para legalizar los recursos de la caja menor en beneficio propio o a favor de terceros.</t>
  </si>
  <si>
    <t xml:space="preserve">
1. El coordinador(a) GIT Administrativa revisa los soportes para la legalización de la caja menor mensualmente. en caso contrario los devuelve al cuentadante para ajustar y/o complementar los soportes.
Registro:  Formato solicitud bienes y servicios por caja menor aprobados.
</t>
  </si>
  <si>
    <t>Evitar</t>
  </si>
  <si>
    <t>Solicitar capacitación manejo caja menor en el SIIF al GIT Financiera.</t>
  </si>
  <si>
    <t>Coordinador(a) GIT Administrativa</t>
  </si>
  <si>
    <t xml:space="preserve">Trimestral </t>
  </si>
  <si>
    <t>2. Los dos cuentadantes firman el cheque para el retiro de los recursos del banco, para el funcionamiento de la caja menor, en caso contrario el banco no autoriza el retiro.
Registro. Extracto bancario y chequera.</t>
  </si>
  <si>
    <t xml:space="preserve">3. El cuentadante realiza cada quince o cada mes arqueo de la caja menor, en caso contrario se revisa y se determina las diferencias contra los soportes de legalización y bancos.
Registro Formato arqueo caja menor 
</t>
  </si>
  <si>
    <t>Posible manejos inadecuados de los bienes del almacén para beneficio propio o de un tercero</t>
  </si>
  <si>
    <t xml:space="preserve">
1.La secretaria general cuando exista la vacante de almacenista a través de resolución interna nombra al responsable del almacén. En caso contrario la coordinación del GIT administrativo informa y solicita a la secretaria general.
Registro: Resolución nombramiento y acta de posesión.
</t>
  </si>
  <si>
    <t>Instalar cámara de seguridad en la bodega 17</t>
  </si>
  <si>
    <t>Coordinador(a) GIT Administrativa- Almacenista</t>
  </si>
  <si>
    <t>Bimestral</t>
  </si>
  <si>
    <t>2.El servidor público con funciones de almacenista una vez el supervisor para la adquisición de los bienes, haya revisado que las  características físicas del bien, en cuanto a cantidad, clase, marca, estado, etc., esté conforme a los documentos que sustenten la operación. En caso contrario no se reciben los bienes.
Registro Comprobante de recibo firmado.</t>
  </si>
  <si>
    <t>GESTIÓN DE TALENTO HUMANO</t>
  </si>
  <si>
    <t xml:space="preserve">Vinculación de funcionarios con documentación falsa o sin cumplimiento de requisitos </t>
  </si>
  <si>
    <t xml:space="preserve">1. El profesional asignado revisa de acuerdo con el formato de lista de chequeo de documentos, en el evento que falte un documento se solicita y devuelve el tramite hasta que se complete la documentación. </t>
  </si>
  <si>
    <t xml:space="preserve">Hacer seguimiento periódico a los controles previsto en el procedimiento de vinculación. 
</t>
  </si>
  <si>
    <t xml:space="preserve">Coordinador del GIT 
Talento Humano </t>
  </si>
  <si>
    <t xml:space="preserve">2. .El profesional del Talento Humano designado revisa los documentos para el cumplimiento de los requisitos antes de la vinculación, mediante la verificación con las instituciones educativas y las entidades donde laboró.
En caso contrario el Coordinador de Talento Humano, verifica el cumplimiento de dicha revisión.
Registro: Registros  de solicitud de verificación ante las instituciones educativas. </t>
  </si>
  <si>
    <t>GESTIÓN FINANCIERA</t>
  </si>
  <si>
    <t>Utilización de recursos de la entidad para beneficio propio o de un tercero</t>
  </si>
  <si>
    <t xml:space="preserve">1.El profesional responsable de presupuesto verifica que los documentos soporte de la solicitud de expedición (Físicos o a través de la carpeta compartida) se encuentren avaladas o firmadas por el respectivo ordenador del gasto y/o las partes involucradas, en caso contrario se informa a través del sistema ORFEO al solicitante para que se corrija.
Registro: Solicitud ORFEO.
</t>
  </si>
  <si>
    <t>Reducir</t>
  </si>
  <si>
    <t>Capacitar permanentemente a los servidores que intervienen en el trámite de la cadena presupuestal</t>
  </si>
  <si>
    <t>Coordinador y profesionales del GIT de Financiera</t>
  </si>
  <si>
    <t>2.El profesional responsable de revisar la expedición del RP, valida que la información corresponda con el objeto del CDP, el valor total y el rubro presupuestal que va a ser afectado, en caso contrario solicita o realiza la anulación del RP y corrige.
Registro: Reporte SIIF.</t>
  </si>
  <si>
    <t>3.El contador del GIT de Financiera verifica que la obligación contable corresponda a los documentos soportes para el tramite de pago. En caso contrario informa a quien generó la obligación para corregir.
Registro: Reporte SIIF y visto bueno de la obligación.</t>
  </si>
  <si>
    <t xml:space="preserve">4.La pagadora revisa que las obligaciones generadas cumplan con los requisitos establecidos para el pago. De lo contrario se realiza la devolución de los documentos físicos para la respectiva corrección a contabilidad. 
Registro: Orden de pago
</t>
  </si>
  <si>
    <t>GESTIÓN DE CONTRATACIÓN</t>
  </si>
  <si>
    <t>Generar Estudios previos, pliegos de condiciones, cuestionarios y anexos complementarios de los mismos en la plataforma SECOP I y II,  manipulados por personal interesado en el futuro proceso de contratación, en beneficio propio o de un tercero.
(Estableciendo necesidades inexistentes o aspectos que benefician a proveedor en particular)</t>
  </si>
  <si>
    <t>Área de Contratación y abogados responsables: Informar a los oferentes y contratistas sobre las responsabilidades penales en el proceso contractual, cuando se busca favorecer a uno de ellos o prevalecen los intereses particulares en el proceso de contratación en cada una de sus etapas.</t>
  </si>
  <si>
    <t>Área de Contratación y abogados responsables:</t>
  </si>
  <si>
    <t>Generar modificaciones contractuales que cambian las condiciones generales del proceso para beneficio propio o de un tercero</t>
  </si>
  <si>
    <t>Bimensual</t>
  </si>
  <si>
    <t>EVALUACIÓN Y CONTROL INDEPENDIENTE</t>
  </si>
  <si>
    <t>Omitir el reporte de posibles actos de corrupción o fraudes observados en el ejercicio de evaluación de la entidad.</t>
  </si>
  <si>
    <t xml:space="preserve">
1. El coordinador del GIT de Control Interno revisa los informes de auditoria y en caso de observar alguna situación solicita a través de correo electrónico al auditor realizar ajustes pertinentes, para firma del informe.
</t>
  </si>
  <si>
    <t>Realizar actividades de socialización y sensibilizaciones al interior del grupo de control interno sobre el Código de Ética de la actividad de  Auditoria Interna y el Código de Integridad</t>
  </si>
  <si>
    <t>Coordinador GIT de Control Interno</t>
  </si>
  <si>
    <t>2.  El coordinador del GIT de Control Interno al inicio de la vigencia y cuando ingresa un nuevo auditor se Suscribe el documento “COMPROMISO ÉTICO DEL AUDITOR INTERNO”, como garantía de confianza en su desempeño, en caso de detectar alguna situación se informa a Control interno Disciplinario.</t>
  </si>
  <si>
    <t>ESTRUCTURACIÓN DE INICIATIVAS</t>
  </si>
  <si>
    <t>Estructuración de proyectos con influencia e intereses de terceros</t>
  </si>
  <si>
    <t>1. La Dirección de Intervención del Territorio-DIT y la Dirección de Estructuración de Proyectos-DEP, verifica que las regionales cumplan con los criterios de selección para priorización de iniciativas, tanto técnicos como sociales. En caso de no cumplir con los criterios,  se devuelve y se revisa otra iniciativa..
Registro Actas de concertación regional.</t>
  </si>
  <si>
    <t>Implementar la hoja de ruta dispuesta por la DIT y el Plan Maestro de estructuración de la DEP para el cumplimiento de los PDET´s en territorio.</t>
  </si>
  <si>
    <t>Directores de la DIT y la DEP</t>
  </si>
  <si>
    <t>CONTROL DE CAMBIOS</t>
  </si>
  <si>
    <t xml:space="preserve">VERSION </t>
  </si>
  <si>
    <t>NATURALEZA DEL CAMBIO</t>
  </si>
  <si>
    <t>01</t>
  </si>
  <si>
    <t>Modificación y actualización por ajuste de metodología y procesos ART.</t>
  </si>
  <si>
    <t>02</t>
  </si>
  <si>
    <t>DIRECCIONAMIENTO ESTRATÉGICO</t>
  </si>
  <si>
    <t>COMUNICACIÓN  ESTRATÉGICA</t>
  </si>
  <si>
    <t>PLANEACIÓN PARTICIPATIVA</t>
  </si>
  <si>
    <t>IMPLEMENTACIÓN DE P Y P</t>
  </si>
  <si>
    <t>SEGUIMIENTO Y EVALUACIÓN A P Y P</t>
  </si>
  <si>
    <t>SERVICIO AL CIUDADANO</t>
  </si>
  <si>
    <t xml:space="preserve">GESTIÓN DE TALENTO HUMANO </t>
  </si>
  <si>
    <t>GESTIÓN DE ASUNTOS DISCIPLINARIOS</t>
  </si>
  <si>
    <t xml:space="preserve">GESTIÓN DE SOPORTE INFORMÁTICO </t>
  </si>
  <si>
    <t>GESTIÓN JURÍDICA</t>
  </si>
  <si>
    <t>SEGUIMIENTO CONTROL INTERNO</t>
  </si>
  <si>
    <t>%
Avance</t>
  </si>
  <si>
    <t>%
AVANCE</t>
  </si>
  <si>
    <t xml:space="preserve">%
Avance </t>
  </si>
  <si>
    <t>Seguimiento Control Interno</t>
  </si>
  <si>
    <t xml:space="preserve">% 
Avance </t>
  </si>
  <si>
    <t>META/
PRODUCTO</t>
  </si>
  <si>
    <t>el ultimo arqueo se realizo el mes de febrero de 2020 y a partir de esa fecha no  sean sufragado gastos por la caja menor.</t>
  </si>
  <si>
    <t>Fortalecer las competencias de los servidores públicos que atienden directamente a los ciudadanos a través de procesos de cualificación.</t>
  </si>
  <si>
    <t>SEGUIMIENTO  ACCIONES PREVENTIVAS
 CONTROL INTERNO</t>
  </si>
  <si>
    <t>SEGUIMIENTO CONTROLES CONTROL INTERNO</t>
  </si>
  <si>
    <t>Teniendo en cuenta la situación de emergencia no se ha dado inicio a la actividad, por parte de la cuentadante se han revisado las guías que se encuentran en la pagina del Ministerio de Hacienda para lo pertinente con el manejo de las cajas menores.</t>
  </si>
  <si>
    <t>Se realizado un solo retiro de recursos con el cual se dio inicio a la apertura de la caja menor por parte de los dos cuentadantes como lo establece el procedimiento caja menor, los documentos físicos reposan en la sede central</t>
  </si>
  <si>
    <t>Se realiza permanentemente con vinculación de funcionarios, se realiza con la lista chequeo</t>
  </si>
  <si>
    <t>Servidores se capacitaron en gestión de viáticos en el Ministerio de Hacienda - SIIF Nación, en los meses de enero y febrero. 
* Continua interacción entre los funcionarios del GIT de Financiera sobre las guías y demás conceptos técnicos en el manejo del SIIF Nación</t>
  </si>
  <si>
    <t>En la Contingencia se esta verificando que los jefes  estén enterados en la autorización de dichos pagos y se envía la documentación por correo electrónico y ORFEO</t>
  </si>
  <si>
    <t>Se realizo la encuesta y los resultados se encuentran en la pagina Web Institucional en el Link
http://www.renovacionterritorio.gov.co/especiales/rendicion-cuentas-2020/</t>
  </si>
  <si>
    <t>La estrategia se encuentra en la pagina Web Institucional en el Link
http://www.renovacionterritorio.gov.co/especiales/rendicion-cuentas-2020/</t>
  </si>
  <si>
    <t>El informe se encuentra publicado en la pagina web institucional en el Link http://www.renovacionterritorio.gov.co/Documentos/informes_de_gestion/rendicion_de_cuentas</t>
  </si>
  <si>
    <t>Por la contingencia  del COVID 19 se tiene la información en el sede central,  por lo cual falta tabular para generar el análisis</t>
  </si>
  <si>
    <t>Construir preguntas dirigidas a los grupos de valor  acerca de temas de interés Acuerdos de Paz para ser tratados en la Rendición de cuentas.</t>
  </si>
  <si>
    <t xml:space="preserve">Planeación y Misionales </t>
  </si>
  <si>
    <t xml:space="preserve">Equipo Líder de trabajo </t>
  </si>
  <si>
    <t>Los temas están priorizados en la presentación de la Rendición de Cuentas  se encuentran en la pagina Web Institucional en el Link
http://www.renovacionterritorio.gov.co/especiales/rendicion-cuentas-2020/</t>
  </si>
  <si>
    <t>Planeación y comunicaciones</t>
  </si>
  <si>
    <t>El cronograma se encuentra en la pagina web institucional en el link http://www.renovacionterritorio.gov.co/Publicaciones/plan_de_rendicin_de_cuentas</t>
  </si>
  <si>
    <t>Convocar a ciudadanos y grupos de interés al ejercicio de rendición de cuentas; enfatizando que la razón de ser de la Agencia de Renovación del Territorio esta directamente ligada a los acuerdos de paz en el componente 1.2</t>
  </si>
  <si>
    <t xml:space="preserve">Se realizaron 4 piezas de comunicación
- la invitación 
- Twitter
-Facebook
-Pagina Web
</t>
  </si>
  <si>
    <t>Realizar  audiencia publica de rendición de cuentas -Acuerdos de Paz-</t>
  </si>
  <si>
    <t>Se relazó el de 10 de marzo de 2020,  la presentación de la Rendición de Cuentas  se encuentran en la pagina Web Institucional en el Link
http://www.renovacionterritorio.gov.co/especiales/rendicion-cuentas-2020/
Se trasmitió por Twitter y por Facebook LIfe e Instagram</t>
  </si>
  <si>
    <t>planeación</t>
  </si>
  <si>
    <t>Se cuenta con el tablero de control, se respondieron por  correos electrónicos las respuestas   12 de 17  preguntas no resueltas en  la Rendición de Cuentas</t>
  </si>
  <si>
    <t>Planeación</t>
  </si>
  <si>
    <t>El Informe preguntas realizadas en la pagina Web Institucional en el Link
http://www.renovacionterritorio.gov.co/especiales/rendicion-cuentas-2020/</t>
  </si>
  <si>
    <t xml:space="preserve">planeación </t>
  </si>
  <si>
    <t xml:space="preserve">Se publico en sitio visible en regionales, los resgistros  se entregara cuando  termine  el aisleamiento preventivo </t>
  </si>
  <si>
    <t>Realizar una socialización del Procedimiento de gestión de PQRSD a todas las dependencias</t>
  </si>
  <si>
    <t>Se realizaron 17 socializaciones del normograma  aproximamane con una duracion de dos horas, se tienen listados de asistencias como evidencia estos reposas en el archivo de gestion del GIT de Servicio al Ciudadano</t>
  </si>
  <si>
    <t>Se reviso la conformidad de los bienes se  tiene los comprobantes físicos en la sede central</t>
  </si>
  <si>
    <t>Se realizo entrega de bienes y se cuenta con los  comprobantes físicos de salidas en la sede central</t>
  </si>
  <si>
    <t xml:space="preserve">El profesional reviso la documentación contra la lista de chequeo para la vinculación de un Director (DIT) Gestor grado 16, seis (6) analistas, para el PNIS un Director, un Gestor grado 16 y tres técnicos
</t>
  </si>
  <si>
    <t>El plan maestro de estructuración será un aparte técnico de la hoja de ruta para el cumplimiento de los PDET. Es así como se realizaron socializaciones del plan maestro en las 16 subregiones y se incorporó dentro de la hoja de ruta de la Subregión del Catatumbo.</t>
  </si>
  <si>
    <t>En el mes de abril se realizo la socialización y sensibilizaciones a través de herramienta Teams de los temas Código de Ética de la actividad de  Auditoria Interna y el Código de Integridad</t>
  </si>
  <si>
    <t>El Coordinador del  GIT de Control interno por la contingencia del COVID para el primer corte de revisión ajusto los cronogramas de las auditoras ya que se tenía programado ir en primer semestre a las Coordinaciones Regionales.</t>
  </si>
  <si>
    <t>En el marco de las capacitaciones se suscribió el documento “COMPROMISO ÉTICO DEL AUDITOR INTERNO”</t>
  </si>
  <si>
    <t>Se realizo la Presentación Hoja de Ruta  en Catatumbo del 20  al 24 de febrero</t>
  </si>
  <si>
    <t>Se realizado una sola legalización en el mes marzo 2020, los documentos físicos reposan en la sede central</t>
  </si>
  <si>
    <t xml:space="preserve">Se instalo una cámara en la bodega 17 el día 11 de febrero de 2020, a través del contrato con  la empresa de vigilancia COVIAM, se hacen monitoreo periódicos cada dos meses a las grabaciones </t>
  </si>
  <si>
    <t xml:space="preserve">Al momento del seguimiento el GIT de Servicios Administrativos cuenta con Almacenista </t>
  </si>
  <si>
    <t>3. El servidor público con funciones de almacenista, una vez comprobada la existencia y viabilidad de entrega de bienes, asigna los elementos al funcionario. En caso de presentarse alguna novedad con el bien asignado, informa de inmediatamente al GIT Servicios Administrativos, para establecer las acciones a seguir (procedimiento administración de bienes). 
Registro. Comprobante de salida de almacén firmado.</t>
  </si>
  <si>
    <t xml:space="preserve">Se solicita titulo  y acta de grado,   se verifico  con los entes que expiden las tarjetas profesionales  la inscripción de los profesionales. Se aclara que se verifico con los entidades que no tiene costo la consulta. </t>
  </si>
  <si>
    <t>El contador como medida de control de nuevo verifica la documentación y da el aval de pago</t>
  </si>
  <si>
    <t>El profesional responsable recibe los documentos  avala y se expide el RP, en carpeta en el repositorio mercurio se incluyen RP y CDP sin firmas se dejan los documentos cuando se termine la cuarentena preventiva se entregan los físicos y se firman RPS</t>
  </si>
  <si>
    <t>En pagaduría se realiza otro control se  revisa requisitos y se genera el pago</t>
  </si>
  <si>
    <t>5.La pagadora y el Coordinador del GIT de Financiera, ejercen un control dual para el ingreso a la plataforma virtual del banco asignado para el manejo de los recursos, mediante un dispositivo de seguridad (Token) para acceder al sistema y a la sección transaccional. De lo contrario, no se puede realiza las  transacciones
Registro: Información Plataforma transaccional</t>
  </si>
  <si>
    <t>Pagaduría y el Coordinador del GIT de Financiera realiza el control dual realizan Pago en la plataforma virtual del banco donde la ART tiene los recursos.</t>
  </si>
  <si>
    <t xml:space="preserve">Se hacen observaciones a las áreas por medio de ORFEO y  se realiza  mesa  de trabajo (Teams) </t>
  </si>
  <si>
    <r>
      <rPr>
        <b/>
        <u/>
        <sz val="11"/>
        <color theme="1"/>
        <rFont val="Arial"/>
        <family val="2"/>
      </rPr>
      <t xml:space="preserve">
</t>
    </r>
    <r>
      <rPr>
        <b/>
        <sz val="11"/>
        <color theme="1"/>
        <rFont val="Arial"/>
        <family val="2"/>
      </rPr>
      <t>GIT-Contratación:</t>
    </r>
    <r>
      <rPr>
        <sz val="11"/>
        <color theme="1"/>
        <rFont val="Arial"/>
        <family val="2"/>
      </rPr>
      <t xml:space="preserve">
Esta actividad se hace a través de la revisión de los Estudios previos y documentos soportes, como resultado de la misma, las sugerencias y/o comentarios y/o  recomendaciones por parte del GIT de Contratación se ponen en conocimiento de las áreas solicitantes de la contratación a través de correo electrónico y/o mesas de trabajo y/o archivos de los abogados y/o sistema  Orfeo; siendo estas últimas quienes determinan si las acogen o no.</t>
    </r>
    <r>
      <rPr>
        <u/>
        <sz val="11"/>
        <color theme="1"/>
        <rFont val="Arial"/>
        <family val="2"/>
      </rPr>
      <t xml:space="preserve">
</t>
    </r>
    <r>
      <rPr>
        <b/>
        <sz val="11"/>
        <color theme="1"/>
        <rFont val="Arial"/>
        <family val="2"/>
      </rPr>
      <t>Sub. Contratación</t>
    </r>
    <r>
      <rPr>
        <sz val="11"/>
        <color theme="1"/>
        <rFont val="Arial"/>
        <family val="2"/>
      </rPr>
      <t>:</t>
    </r>
    <r>
      <rPr>
        <u/>
        <sz val="11"/>
        <color theme="1"/>
        <rFont val="Arial"/>
        <family val="2"/>
      </rPr>
      <t xml:space="preserve">
</t>
    </r>
    <r>
      <rPr>
        <sz val="11"/>
        <color theme="1"/>
        <rFont val="Arial"/>
        <family val="2"/>
      </rPr>
      <t xml:space="preserve">Se solicitaron ajustes a los estudios previos remitidos, en las oportunidades que fue necesario, a través de correos electrónicos y adelantando reuniones directamente con los funcionarios encargados de la elaboración de estudios previos remitidos a la Subdirección de Contratación  </t>
    </r>
  </si>
  <si>
    <t>2. El área de Contratación cuando sea radicado la solicitud de contratación por el área solicitante, revisa las condiciones del bien y/o servicio a adquirir y el cumplimiento legal, asegurando que el futuro contrato no vaya a contemplar requisitos o especificaciones subjetivas o que favorezca solo a un proponente, oferente o tercero, en caso de  encontrar este supuesto de hecho, solicita los cambios necesarios y pertinentes.
Registro: Correo electrónico y Orfeo.</t>
  </si>
  <si>
    <t xml:space="preserve">
1. El líder del área solicitante revisa las condiciones de la modificación, asegurando que el futuro contrato no vaya a contemplar requisitos o especificaciones subjetivas o que favorezca al contratista, en caso de  encontrar este supuesto de hecho, solicita los cambios necesarios y pertinentes.  
Registro: Correo electrónico y Orfeo.
</t>
  </si>
  <si>
    <t>Cuando hay modificaciones se revisa la documentación y se realizan las observaciones por ORFEO, archivo virtual en Mercurio carpeta GIT contratación 2020</t>
  </si>
  <si>
    <r>
      <rPr>
        <b/>
        <sz val="10"/>
        <color theme="1"/>
        <rFont val="Arial"/>
        <family val="2"/>
      </rPr>
      <t>GIT Contratación:</t>
    </r>
    <r>
      <rPr>
        <sz val="10"/>
        <color theme="1"/>
        <rFont val="Arial"/>
        <family val="2"/>
      </rPr>
      <t xml:space="preserve">
Esta actividad se hace a través de la revisión de las solicitudes de modificación a contratos y los soportes adjuntos, así como de los documentos precontractuales a que haya lugar; como resultado de esta revisión, las sugerencias y/o comentarios y/o recomendaciones por parte del GIT de Contratación, se ponen en conocimiento de las áreas solicitantes del trámite a través de correo electrónico y/o mesas de trabajo y/o archivos de los abogados y/o sistema  Orfeo; siendo estas últimas quienes determinan si las acogen o no.
</t>
    </r>
    <r>
      <rPr>
        <b/>
        <sz val="10"/>
        <color theme="1"/>
        <rFont val="Arial"/>
        <family val="2"/>
      </rPr>
      <t>Subcontratación:</t>
    </r>
    <r>
      <rPr>
        <sz val="10"/>
        <color theme="1"/>
        <rFont val="Arial"/>
        <family val="2"/>
      </rPr>
      <t xml:space="preserve">
Se solicitaron ajustes a las solicitudes de modificaciones contractuales  remitidas, en las oportunidades que fue necesario, a través de correos electrónicos y adelantando reuniones directamente con los funcionarios encargados de la elaboración de las solicitudes de modificaciones contractuales remitidas a la Subdirección de Contratación  
</t>
    </r>
  </si>
  <si>
    <t>2.El área de Contratación cuando sea radicado la solicitud de modificación por el área solicitante, revisa las condiciones de la modificación y el cumplimiento legal, asegurando que esta no vaya a contemplar requisitos o especificaciones subjetivas o que favorezca al contratista, en caso de  encontrar este supuesto de hecho, solicita los cambios necesarios y pertinentes.
Registro: Correo electrónico y Orfeo.</t>
  </si>
  <si>
    <t>1.El líder del área solicitante revisa las condiciones del bien y/o servicio a adquirir, asegurando que el futuro contrato no vaya a contemplar requisitos o especificaciones subjetivas o que favorezca solo a un proponente, oferente o tercero, en caso de  encontrar este supuesto de hecho, solicita los cambios necesarios y pertinentes.  
Registro: Estudios previos, solicitudes, correo electrónico</t>
  </si>
  <si>
    <t xml:space="preserve">Direccionamiento Estratégico </t>
  </si>
  <si>
    <t>versión 02</t>
  </si>
  <si>
    <t>Componente 2:  Estratégica de racionalización de trámites</t>
  </si>
  <si>
    <t>Seguimiento Control
Interno</t>
  </si>
  <si>
    <t>Aprobación de vinculación del pago del impuesto sobre renta y complementarios susceptibles a los proyectos a ejecutar en la ZOMAC</t>
  </si>
  <si>
    <t>La Ley 2010 del 27 de diciembre de 2019 establece en la PARTE IV el mecanismo de Obras por Impuestos, el cual operará teniendo en cuenta lo establecido en el artículo 78, que revive el mecanismo definido el Artículo 238 de la Ley 1819, reglamentado  mediante Decretos 1915 de 2017 y 2469 de 2018, respecto al cual ya se encuentra registrado un trámite el en SUIT, que corresponde al nombre del trámite indicado: “Aprobación de solicitudes de vinculación del impuesto a contribuyentes”
Adicionalmente, en el artículo 79 de la Ley 2010 de 2019 que adicionó el artículo 800-1 del Estatuto Tributario se define un nuevo modelo de Obras por Impuestos, el cual dependiendo de la reglamentación que se expida al respecto y al concepto del DAFP si se deberá actualizar y ajustar el trámite ya inscrito en el SUIT o si se deberá crear un nuevo trámite.</t>
  </si>
  <si>
    <t>Se realizo el informe de evaluación por parte  del  Coordinado del GIT de Control Interno  el 31 de marzo de 2020</t>
  </si>
  <si>
    <t>Elaborar informe  bajo los lineamientos del Sistema de Rendición de Cuentas para el Acuerdo de Paz (SIRCAP)</t>
  </si>
  <si>
    <t>Se realizo informe del primer trimestre 2020 que se encuentra en la pagina web en el link: https://www.renovacionterritorio.gov.co/Documentos/informes_de_atencion_a_pqrs_del_ciudadano</t>
  </si>
  <si>
    <t>Se realizo reunión con el Instituto Nacional para Ciegos INCI quien hizo  un diagnostico para llevar acabo la Señalización en braille, esta actividad  esta sujeta a las prorrogas que haga el Gobierno Nacional por temas de Asilamiento Preventivo.</t>
  </si>
  <si>
    <t>Se realizaron 17 socializaciones aproximadamente con una duración de dos horas, se tienen listados de asistencias como evidencia estos reposas en el archivo de gestión del GIT de Servicio al Ciudadano</t>
  </si>
  <si>
    <t>Se actualizo el Manual de Funciones con  Resolución 0032 del 15 de enero de 2020, se encuentra publicado en la página web de la entidad en la siguiente link:
http://www.renovacionterritorio.gov.co/Documentos/manuales_internos</t>
  </si>
  <si>
    <t>Generara reporte de la Evaluación del desempeño de los servidores públicos en relación con su comportamiento y actitud en la interacción con los ciudadanos.</t>
  </si>
  <si>
    <t xml:space="preserve"> una capacitación semestral en servicio al ciudadano </t>
  </si>
  <si>
    <t>Se realizaron 17 socializaciones donde se dio conocer el procedimiento   aproximadamente con una duración de dos horas, se tienen listados de asistencias como evidencia estos reposas en el archivo de gestión del GIT de Servicio al Ciudadano</t>
  </si>
  <si>
    <t>Dentro del PIC se contemplo esta actividad, dentro de la 
Inducción y Reinducción y el  Curso Virtual de Servicio al Ciudadano actividad que se realizara en el marco del  contrato con  la Universidad  Nacional numero SG 0039 de 2020</t>
  </si>
  <si>
    <t xml:space="preserve">Esta actividad se realizara a final de Año </t>
  </si>
  <si>
    <t>Se realizaron 17 socializaciones de la politica de servicio al ciudadano aproximamane con una duracion de dos horas, se tienen listados de asistencias como evidencia estos reposas en el archivo de gestion del GIT de Servicio al Ciudadadno</t>
  </si>
  <si>
    <t xml:space="preserve">Se realizo la socialización del formulario, los registros  se entregara cuando  termine  el aislamiento preventivo </t>
  </si>
  <si>
    <t xml:space="preserve">Publicar la Caracterización de ciudadanos - usuarios - grupos de interés y revisar la pertenencia de la oferta, canales, mecanismos de información y comunicación empleados por la entidad. </t>
  </si>
  <si>
    <t>Se realizo la publicación el 14 de abril de 2020 en la pagina web de Datos.gov.co en el link  https://www.datos.gov.co/Inclusi-n-Social-y-Reconciliaci-n/Atenci-n-al-Ciudadano-Personas-PDET/u3i7-khcw</t>
  </si>
  <si>
    <t>Se genero informe primer trimestre 2020 a pagina 22 se encuentra los resultados de la percepción  del ciudadano  se encuentra en la pagina web en el link: https://www.renovacionterritorio.gov.co/Documentos/informes_de_atencion_a_pqrs_del_ciudadano</t>
  </si>
  <si>
    <t>versión 01</t>
  </si>
  <si>
    <t>Se cuenta con vigencia futuras a noviembre de 2020, para tener canales de atención telefónico y virtual en funcionamiento</t>
  </si>
  <si>
    <t>El Call Center realiza la encuesta a los ciudadanos que generaron PQRSD y que aceptaron a realizar la encuesta, se observa en el informe en la pagina 22 para el primer trimestre de 480 ciudadanos contactados 85 realizaron la encuesta y la satisfacción frente al ciudadano de la ART se ubica en 88% y la línea base de presidencia 81% se encuentra en la pagina web en el link: https://www.renovacionterritorio.gov.co/Documentos/informes_de_atencion_a_pqrs_del_ciudadano</t>
  </si>
  <si>
    <t>Se generó informe a primer trimestre 2020 a pagina 8 las interacciones de los ciudadanos por canal, se encuentra en la pagina web en el link: https://www.renovacionterritorio.gov.co/Documentos/informes_de_atencion_a_pqrs_del_ciudadano</t>
  </si>
  <si>
    <t xml:space="preserve">Con corte a 30 de mayo de 2020 se realizara la evaluación  de desempeño a Provisionales, libre nombramiento y Carrera administrativo se realiza a enero y a julio  </t>
  </si>
  <si>
    <t xml:space="preserve">Dentro del  Plan Institucional de Capacitación PIC se estableció el l  Curso Virtual de Servicio al Ciudadano, pero por la contingencia del COVID 19 se están planeado las fechas de las  capacitaciones   tanto a nivel central y como regional </t>
  </si>
  <si>
    <t>Se genero informe primer trimestre 2020, se observa a pagina 14 el cumplimiento de términos, se encuentra en la pagina web en el link: https://www.renovacionterritorio.gov.co/Documentos/informes_de_atencion_a_pqrs_del_ciudadano</t>
  </si>
  <si>
    <t>Implemento el sistema de asignación de números consecutivos a través del gestor documental ORFEO
se envió 5 impresoras tipo zebra para la impresión de los etiquetas de los radicados en las sedes de 
  -Regional sur de Córdoba - Urabá Antioqueño 
  -Regional Montes de María Sur de Bolívar - Barrancabermeja 
 - Sede Alto Patía norte del cauca y pacífico medio - Buenaventura
 -Sede Regional Sierra Nevada  Piraja -Zona Bananera
- Sede Choco
Se capacito en temas inherentes de gestión documental  entre ellas el acuerdo 060 del AGN el cual maneja temas inherentes a correspondencia enviada y recibida en las sedes de Regional sur de Córdoba - Urabá Antioqueño y Regional Montes de María Sur de Bolívar - Barrancabermeja (adjunto evidencia) las otras sedes quedo pendiente la capacitación presencial pero en la contingencia por el Covid-19 se  ha realizado acompañamiento en los temas antes tratados</t>
  </si>
  <si>
    <t>Por demanda (contrato celebrado, deberá publicarse en la plataforma)</t>
  </si>
  <si>
    <t>Se realiza la publicación por demanda y para corte se esta publicando por SECOP II todas las modalidades de contratación.</t>
  </si>
  <si>
    <t>Informe de cumplimiento de términos de las PQRS trimestral</t>
  </si>
  <si>
    <t>Observación: para este componente las actividades se encuentran publicadas y actualizadas a sep de 2019.  Durante esta vigencia no se actualizarán los IGIP</t>
  </si>
  <si>
    <t>Se están gestionando recursos con Colombia Transforma para generar documentos en lenguas nativas</t>
  </si>
  <si>
    <t xml:space="preserve">Mantener el servicio de Video llamada con lenguaje de señas </t>
  </si>
  <si>
    <t>Se encuentra  el enlace en la pagina web institucional en el Link https://webrtc.inconcertcc.com/ARTVCall/inicio.html</t>
  </si>
  <si>
    <t>Se genero informe primer trimestre 2020 a pagina 15 se observa el informe de la PQRS, se encuentra en la pagina web en el link: https://www.renovacionterritorio.gov.co/Documentos/informes_de_atencion_a_pqrs_del_ciudadano</t>
  </si>
  <si>
    <t xml:space="preserve">Se publico el primer trimestre el Listado Maestro de Documentos, se encuentra en repositorio Mercurio - SIGART y en la pagina Web  Institucional.
http://www.renovacionterritorio.gov.co/Publicaciones/transparencia_y_acceso_a_la_informacin_pblica/modelo_integrado_de_planeacin_y_gestin
</t>
  </si>
  <si>
    <t>La ART se inscribió al Sello de excelencia ante Gobierno Digital en el mes de febrero de 2020, por e peso de los archivos  se planteo subir    32 de SET de Datos y a partir de estos se selecciono uno y fue el SET de Datos de Catatumbo para sello de excelencia los demás serán publicados en datos abiertos.</t>
  </si>
  <si>
    <t>El líder GD se comunico con Mintic solicitando el enlace con Gobierno Digital, luego líder GD se reunió el 11 de febrero de 2020 con la Agencia Nacional Digital para tratar el tema de plan de  integración de servicios digitales e interoperabilidad, se realizo  otra reunión en la ART  el 20 de febrero de 2020  con la Agencia Digital para aclara dudas sobre el método de integración a elegir, Mintic el día 17 de marzo de 2020 envía actividades a desarrollar respecto a lineamientos para actualización ficha del  tramite  y lista de chequeo y la hoja des estilo de la biblioteca de gov.co, el día 21 abril la oficina de planeación y la subdirección de financiamiento comunican que el servicio el tramite se encuentra actualizado.</t>
  </si>
  <si>
    <t>Publicaciones de contratos y convenios en las plataformas publicas de contratación. (Secop I, II)</t>
  </si>
  <si>
    <t>Se genero informe primer trimestre 2020 y a pagina 14 se observa el cumplimiento de terminos de las PQRSD  se encuentra en la pagina web en el link: https://www.renovacionterritorio.gov.co/Documentos/informes_de_atencion_a_pqrs_del_ciudadano</t>
  </si>
  <si>
    <t xml:space="preserve">Se radico el nuevo tramite ante al SUIT "Aprobación de suscripción del Convenio con Contribuyentes", Se creo  para implementación  del mecanismo obras por impuesto definido en el articulo 800-1 de la ley 2010 de 2019,  el cual esta en  proceso de revisión y aprobación por parte del Departamento Administrativo de la Función Publica DAFP,  para posterior publicación  del decreto reglamentario de este nuevo mecanismo
</t>
  </si>
  <si>
    <t>COMPONENTE</t>
  </si>
  <si>
    <t>Total Actividades</t>
  </si>
  <si>
    <t>Actividades Cumplidas al 100%</t>
  </si>
  <si>
    <t>Promedio Avance Componente</t>
  </si>
  <si>
    <t>Trámites y Servicios</t>
  </si>
  <si>
    <t>Rendicion de Cuentas</t>
  </si>
  <si>
    <t>Atención al Ciudadano</t>
  </si>
  <si>
    <t>Transparencia</t>
  </si>
  <si>
    <t>Reviso y Aprobó:</t>
  </si>
  <si>
    <t>DAIRO VLADIMIR COY CRUZ</t>
  </si>
  <si>
    <t>Coordinador Grupo Interno de Trabajo de Control Interno</t>
  </si>
  <si>
    <t>Elaboró:</t>
  </si>
  <si>
    <t>Promedio Avance corte Abril  de 2020:</t>
  </si>
  <si>
    <t xml:space="preserve">Miguel Saavedra - Marisol Gutierrez </t>
  </si>
  <si>
    <r>
      <rPr>
        <b/>
        <i/>
        <sz val="10"/>
        <color theme="1"/>
        <rFont val="Arial"/>
        <family val="2"/>
      </rPr>
      <t>Firmado el Documento Original</t>
    </r>
    <r>
      <rPr>
        <sz val="10"/>
        <color theme="1"/>
        <rFont val="Arial"/>
        <family val="2"/>
      </rPr>
      <t xml:space="preserve"> </t>
    </r>
  </si>
  <si>
    <t>Riesgos de Corrupcion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</si>
</sst>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m/yyyy;@"/>
  </numFmts>
  <fonts count="56">
    <font>
      <sz val="11"/>
      <color theme="1"/>
      <name val="Calibri"/>
      <family val="2"/>
      <scheme val="minor"/>
    </font>
    <font>
      <b/>
      <sz val="11"/>
      <color theme="1"/>
      <name val="Arial Narrow"/>
      <family val="2"/>
    </font>
    <font>
      <sz val="11"/>
      <color theme="1"/>
      <name val="Arial Narrow"/>
      <family val="2"/>
    </font>
    <font>
      <b/>
      <sz val="12"/>
      <color theme="0"/>
      <name val="Arial Narrow"/>
      <family val="2"/>
    </font>
    <font>
      <sz val="10"/>
      <name val="Arial"/>
      <family val="2"/>
    </font>
    <font>
      <sz val="12"/>
      <color theme="1"/>
      <name val="Arial Narrow"/>
      <family val="2"/>
    </font>
    <font>
      <b/>
      <sz val="12"/>
      <name val="Arial Narrow"/>
      <family val="2"/>
    </font>
    <font>
      <sz val="11"/>
      <name val="Calibri"/>
      <family val="2"/>
      <scheme val="minor"/>
    </font>
    <font>
      <b/>
      <sz val="12"/>
      <color theme="1"/>
      <name val="Calibri"/>
      <family val="2"/>
      <scheme val="minor"/>
    </font>
    <font>
      <b/>
      <sz val="12"/>
      <name val="Calibri"/>
      <family val="2"/>
      <scheme val="minor"/>
    </font>
    <font>
      <sz val="10"/>
      <name val="SansSerif"/>
    </font>
    <font>
      <sz val="8"/>
      <color theme="1"/>
      <name val="Calibri"/>
      <family val="2"/>
      <scheme val="minor"/>
    </font>
    <font>
      <sz val="14"/>
      <color theme="1"/>
      <name val="Calibri"/>
      <family val="2"/>
      <scheme val="minor"/>
    </font>
    <font>
      <sz val="8"/>
      <name val="Arial"/>
      <family val="2"/>
    </font>
    <font>
      <sz val="16"/>
      <color theme="1"/>
      <name val="Calibri"/>
      <family val="2"/>
      <scheme val="minor"/>
    </font>
    <font>
      <b/>
      <sz val="11"/>
      <color rgb="FF000000"/>
      <name val="Calibri"/>
      <family val="2"/>
    </font>
    <font>
      <sz val="22"/>
      <color rgb="FF000000"/>
      <name val="Calibri"/>
      <family val="2"/>
    </font>
    <font>
      <sz val="11"/>
      <color theme="1"/>
      <name val="Calibri"/>
      <family val="2"/>
    </font>
    <font>
      <b/>
      <sz val="8"/>
      <color rgb="FF000000"/>
      <name val="Calibri"/>
      <family val="2"/>
    </font>
    <font>
      <sz val="12"/>
      <color theme="1"/>
      <name val="Calibri"/>
      <family val="2"/>
      <scheme val="minor"/>
    </font>
    <font>
      <b/>
      <sz val="16"/>
      <color theme="0"/>
      <name val="Arial Narrow"/>
      <family val="2"/>
    </font>
    <font>
      <sz val="11"/>
      <color rgb="FF000000"/>
      <name val="Calibri"/>
      <family val="2"/>
    </font>
    <font>
      <sz val="11"/>
      <name val="Calibri"/>
      <family val="2"/>
    </font>
    <font>
      <sz val="11"/>
      <color theme="0"/>
      <name val="Calibri"/>
      <family val="2"/>
      <scheme val="minor"/>
    </font>
    <font>
      <sz val="10"/>
      <color theme="1"/>
      <name val="Arial"/>
      <family val="2"/>
    </font>
    <font>
      <b/>
      <sz val="16"/>
      <color theme="1"/>
      <name val="Arial"/>
      <family val="2"/>
    </font>
    <font>
      <b/>
      <sz val="10"/>
      <color theme="1"/>
      <name val="Arial"/>
      <family val="2"/>
    </font>
    <font>
      <sz val="9"/>
      <color theme="1"/>
      <name val="Arial"/>
      <family val="2"/>
    </font>
    <font>
      <sz val="9"/>
      <name val="Arial"/>
      <family val="2"/>
    </font>
    <font>
      <b/>
      <sz val="11"/>
      <color theme="0"/>
      <name val="Arial Narrow"/>
      <family val="2"/>
    </font>
    <font>
      <b/>
      <sz val="11"/>
      <color theme="0"/>
      <name val="Arial"/>
      <family val="2"/>
    </font>
    <font>
      <sz val="11"/>
      <color theme="1"/>
      <name val="Arial"/>
      <family val="2"/>
    </font>
    <font>
      <sz val="10"/>
      <color theme="0"/>
      <name val="Arial"/>
      <family val="2"/>
    </font>
    <font>
      <b/>
      <sz val="9"/>
      <color indexed="81"/>
      <name val="Tahoma"/>
      <family val="2"/>
    </font>
    <font>
      <sz val="9"/>
      <color indexed="81"/>
      <name val="Tahoma"/>
      <family val="2"/>
    </font>
    <font>
      <sz val="11"/>
      <color theme="1"/>
      <name val="Calibri"/>
      <family val="2"/>
      <scheme val="minor"/>
    </font>
    <font>
      <b/>
      <sz val="11"/>
      <color theme="0"/>
      <name val="Calibri"/>
      <family val="2"/>
      <scheme val="minor"/>
    </font>
    <font>
      <b/>
      <sz val="11"/>
      <color theme="1"/>
      <name val="Calibri"/>
      <family val="2"/>
      <scheme val="minor"/>
    </font>
    <font>
      <sz val="11"/>
      <name val="Arial Narrow"/>
      <family val="2"/>
    </font>
    <font>
      <b/>
      <u/>
      <sz val="11"/>
      <color theme="1"/>
      <name val="Arial"/>
      <family val="2"/>
    </font>
    <font>
      <u/>
      <sz val="11"/>
      <color theme="1"/>
      <name val="Arial"/>
      <family val="2"/>
    </font>
    <font>
      <b/>
      <sz val="11"/>
      <color theme="1"/>
      <name val="Arial"/>
      <family val="2"/>
    </font>
    <font>
      <b/>
      <sz val="14"/>
      <color theme="1"/>
      <name val="Calibri"/>
      <family val="2"/>
      <scheme val="minor"/>
    </font>
    <font>
      <sz val="12"/>
      <color theme="1"/>
      <name val="Calibri Light"/>
      <family val="2"/>
      <scheme val="major"/>
    </font>
    <font>
      <sz val="10"/>
      <color theme="1"/>
      <name val="Verdana"/>
      <family val="2"/>
    </font>
    <font>
      <sz val="12"/>
      <color theme="1"/>
      <name val="Verdana"/>
      <family val="2"/>
    </font>
    <font>
      <sz val="11"/>
      <color theme="1"/>
      <name val="Verdana"/>
      <family val="2"/>
    </font>
    <font>
      <sz val="12"/>
      <color theme="1"/>
      <name val="Arial"/>
      <family val="2"/>
    </font>
    <font>
      <i/>
      <sz val="11"/>
      <color theme="1"/>
      <name val="Verdana"/>
      <family val="2"/>
    </font>
    <font>
      <b/>
      <sz val="12"/>
      <color theme="1"/>
      <name val="Arial"/>
      <family val="2"/>
    </font>
    <font>
      <b/>
      <sz val="11"/>
      <color theme="1"/>
      <name val="Verdana"/>
      <family val="2"/>
    </font>
    <font>
      <b/>
      <sz val="8"/>
      <color theme="1"/>
      <name val="Verdana"/>
      <family val="2"/>
    </font>
    <font>
      <i/>
      <sz val="9"/>
      <color theme="1"/>
      <name val="Verdana"/>
      <family val="2"/>
    </font>
    <font>
      <i/>
      <sz val="12"/>
      <color theme="1"/>
      <name val="Arial"/>
      <family val="2"/>
    </font>
    <font>
      <i/>
      <sz val="10"/>
      <color theme="1"/>
      <name val="Verdana"/>
      <family val="2"/>
    </font>
    <font>
      <b/>
      <i/>
      <sz val="10"/>
      <color theme="1"/>
      <name val="Arial"/>
      <family val="2"/>
    </font>
  </fonts>
  <fills count="18">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D9D9D9"/>
        <bgColor rgb="FF000000"/>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theme="0"/>
        <bgColor rgb="FF000000"/>
      </patternFill>
    </fill>
    <fill>
      <patternFill patternType="solid">
        <fgColor theme="0"/>
        <bgColor indexed="64"/>
      </patternFill>
    </fill>
    <fill>
      <patternFill patternType="solid">
        <fgColor rgb="FF336699"/>
        <bgColor rgb="FF000000"/>
      </patternFill>
    </fill>
    <fill>
      <patternFill patternType="solid">
        <fgColor rgb="FF336699"/>
        <bgColor indexed="64"/>
      </patternFill>
    </fill>
    <fill>
      <patternFill patternType="solid">
        <fgColor theme="4" tint="0.79998168889431442"/>
        <bgColor indexed="64"/>
      </patternFill>
    </fill>
    <fill>
      <patternFill patternType="solid">
        <fgColor rgb="FF20427F"/>
        <bgColor indexed="64"/>
      </patternFill>
    </fill>
    <fill>
      <patternFill patternType="solid">
        <fgColor rgb="FFE5E5E4"/>
        <bgColor indexed="64"/>
      </patternFill>
    </fill>
  </fills>
  <borders count="90">
    <border>
      <left/>
      <right/>
      <top/>
      <bottom/>
      <diagonal/>
    </border>
    <border>
      <left style="thin">
        <color indexed="64"/>
      </left>
      <right/>
      <top/>
      <bottom/>
      <diagonal/>
    </border>
    <border>
      <left style="medium">
        <color theme="0"/>
      </left>
      <right style="medium">
        <color theme="0"/>
      </right>
      <top style="medium">
        <color theme="0"/>
      </top>
      <bottom style="medium">
        <color theme="0"/>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auto="1"/>
      </right>
      <top style="medium">
        <color theme="0"/>
      </top>
      <bottom style="medium">
        <color theme="0"/>
      </bottom>
      <diagonal/>
    </border>
    <border>
      <left style="medium">
        <color indexed="64"/>
      </left>
      <right style="medium">
        <color theme="0"/>
      </right>
      <top style="medium">
        <color indexed="64"/>
      </top>
      <bottom style="medium">
        <color theme="0"/>
      </bottom>
      <diagonal/>
    </border>
    <border>
      <left/>
      <right/>
      <top style="medium">
        <color theme="0"/>
      </top>
      <bottom/>
      <diagonal/>
    </border>
    <border>
      <left style="medium">
        <color auto="1"/>
      </left>
      <right style="medium">
        <color theme="0"/>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thin">
        <color indexed="64"/>
      </left>
      <right style="thin">
        <color indexed="64"/>
      </right>
      <top style="thin">
        <color indexed="64"/>
      </top>
      <bottom style="thin">
        <color indexed="64"/>
      </bottom>
      <diagonal/>
    </border>
    <border>
      <left style="medium">
        <color theme="0"/>
      </left>
      <right style="medium">
        <color auto="1"/>
      </right>
      <top/>
      <bottom style="medium">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theme="0"/>
      </bottom>
      <diagonal/>
    </border>
    <border>
      <left/>
      <right/>
      <top style="thin">
        <color theme="0"/>
      </top>
      <bottom/>
      <diagonal/>
    </border>
    <border>
      <left style="medium">
        <color theme="0"/>
      </left>
      <right/>
      <top style="medium">
        <color theme="0"/>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bottom/>
      <diagonal/>
    </border>
    <border>
      <left/>
      <right style="medium">
        <color auto="1"/>
      </right>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right style="medium">
        <color indexed="64"/>
      </right>
      <top style="medium">
        <color indexed="64"/>
      </top>
      <bottom style="medium">
        <color theme="0"/>
      </bottom>
      <diagonal/>
    </border>
    <border>
      <left style="medium">
        <color indexed="64"/>
      </left>
      <right/>
      <top style="medium">
        <color theme="0"/>
      </top>
      <bottom style="medium">
        <color indexed="64"/>
      </bottom>
      <diagonal/>
    </border>
    <border>
      <left/>
      <right/>
      <top style="medium">
        <color theme="0"/>
      </top>
      <bottom style="medium">
        <color indexed="64"/>
      </bottom>
      <diagonal/>
    </border>
    <border>
      <left/>
      <right style="medium">
        <color indexed="64"/>
      </right>
      <top style="medium">
        <color theme="0"/>
      </top>
      <bottom style="medium">
        <color indexed="64"/>
      </bottom>
      <diagonal/>
    </border>
    <border>
      <left/>
      <right/>
      <top style="medium">
        <color theme="0"/>
      </top>
      <bottom style="medium">
        <color theme="0"/>
      </bottom>
      <diagonal/>
    </border>
    <border>
      <left style="thin">
        <color indexed="64"/>
      </left>
      <right/>
      <top style="medium">
        <color indexed="64"/>
      </top>
      <bottom style="medium">
        <color indexed="64"/>
      </bottom>
      <diagonal/>
    </border>
    <border>
      <left/>
      <right/>
      <top/>
      <bottom style="medium">
        <color indexed="64"/>
      </bottom>
      <diagonal/>
    </border>
    <border>
      <left/>
      <right style="medium">
        <color auto="1"/>
      </right>
      <top/>
      <bottom style="thin">
        <color auto="1"/>
      </bottom>
      <diagonal/>
    </border>
    <border>
      <left style="medium">
        <color indexed="64"/>
      </left>
      <right style="medium">
        <color indexed="64"/>
      </right>
      <top style="medium">
        <color indexed="64"/>
      </top>
      <bottom style="thin">
        <color indexed="64"/>
      </bottom>
      <diagonal/>
    </border>
    <border>
      <left style="medium">
        <color theme="0"/>
      </left>
      <right/>
      <top style="medium">
        <color auto="1"/>
      </top>
      <bottom style="medium">
        <color theme="0"/>
      </bottom>
      <diagonal/>
    </border>
    <border>
      <left/>
      <right style="thin">
        <color indexed="64"/>
      </right>
      <top style="thin">
        <color indexed="64"/>
      </top>
      <bottom style="medium">
        <color auto="1"/>
      </bottom>
      <diagonal/>
    </border>
    <border>
      <left style="medium">
        <color theme="0"/>
      </left>
      <right style="medium">
        <color theme="0"/>
      </right>
      <top/>
      <bottom/>
      <diagonal/>
    </border>
    <border>
      <left style="medium">
        <color auto="1"/>
      </left>
      <right/>
      <top style="medium">
        <color theme="0"/>
      </top>
      <bottom style="medium">
        <color theme="0"/>
      </bottom>
      <diagonal/>
    </border>
    <border>
      <left style="medium">
        <color auto="1"/>
      </left>
      <right/>
      <top/>
      <bottom/>
      <diagonal/>
    </border>
    <border>
      <left style="medium">
        <color auto="1"/>
      </left>
      <right/>
      <top style="medium">
        <color theme="0"/>
      </top>
      <bottom/>
      <diagonal/>
    </border>
    <border>
      <left style="medium">
        <color auto="1"/>
      </left>
      <right/>
      <top/>
      <bottom style="medium">
        <color theme="0"/>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s>
  <cellStyleXfs count="3">
    <xf numFmtId="0" fontId="0" fillId="0" borderId="0"/>
    <xf numFmtId="0" fontId="4" fillId="0" borderId="0"/>
    <xf numFmtId="9" fontId="35" fillId="0" borderId="0" applyFont="0" applyFill="0" applyBorder="0" applyAlignment="0" applyProtection="0"/>
  </cellStyleXfs>
  <cellXfs count="315">
    <xf numFmtId="0" fontId="0" fillId="0" borderId="0" xfId="0"/>
    <xf numFmtId="0" fontId="0" fillId="0" borderId="0" xfId="0" applyAlignment="1">
      <alignment wrapText="1"/>
    </xf>
    <xf numFmtId="0" fontId="1" fillId="3" borderId="2"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wrapText="1"/>
    </xf>
    <xf numFmtId="0" fontId="4" fillId="0" borderId="0" xfId="1"/>
    <xf numFmtId="0" fontId="8" fillId="5" borderId="2" xfId="0" applyFont="1" applyFill="1" applyBorder="1" applyAlignment="1">
      <alignment horizontal="center" vertical="center"/>
    </xf>
    <xf numFmtId="0" fontId="4" fillId="4" borderId="13" xfId="1" applyFont="1" applyFill="1" applyBorder="1" applyAlignment="1">
      <alignment horizontal="center" vertical="center" wrapText="1"/>
    </xf>
    <xf numFmtId="0" fontId="10" fillId="4" borderId="13" xfId="0" applyFont="1" applyFill="1" applyBorder="1" applyAlignment="1" applyProtection="1">
      <alignment horizontal="center" vertical="center" wrapText="1"/>
    </xf>
    <xf numFmtId="15" fontId="10" fillId="4" borderId="13" xfId="0" applyNumberFormat="1" applyFont="1" applyFill="1" applyBorder="1" applyAlignment="1" applyProtection="1">
      <alignment horizontal="center" vertical="center" wrapText="1"/>
    </xf>
    <xf numFmtId="0" fontId="5" fillId="2" borderId="18" xfId="0" applyFont="1" applyFill="1" applyBorder="1" applyAlignment="1">
      <alignment vertical="center"/>
    </xf>
    <xf numFmtId="0" fontId="0" fillId="0" borderId="1" xfId="0" applyBorder="1"/>
    <xf numFmtId="0" fontId="11" fillId="0" borderId="22" xfId="0" applyFont="1" applyBorder="1"/>
    <xf numFmtId="0" fontId="0" fillId="0" borderId="31" xfId="0" applyBorder="1"/>
    <xf numFmtId="0" fontId="2" fillId="4" borderId="0" xfId="0" applyFont="1" applyFill="1" applyBorder="1" applyAlignment="1">
      <alignment horizontal="justify" vertical="center" wrapText="1"/>
    </xf>
    <xf numFmtId="0" fontId="15" fillId="7" borderId="0" xfId="0" applyFont="1" applyFill="1" applyBorder="1"/>
    <xf numFmtId="0" fontId="15" fillId="6" borderId="34" xfId="0" applyFont="1" applyFill="1" applyBorder="1" applyAlignment="1">
      <alignment horizontal="center" vertical="center"/>
    </xf>
    <xf numFmtId="0" fontId="15" fillId="6" borderId="35" xfId="0" applyFont="1" applyFill="1" applyBorder="1" applyAlignment="1">
      <alignment horizontal="center" vertical="center"/>
    </xf>
    <xf numFmtId="0" fontId="17" fillId="7" borderId="0" xfId="0" applyFont="1" applyFill="1" applyBorder="1"/>
    <xf numFmtId="0" fontId="17" fillId="7" borderId="36" xfId="0" applyFont="1" applyFill="1" applyBorder="1" applyAlignment="1">
      <alignment vertical="top" wrapText="1"/>
    </xf>
    <xf numFmtId="0" fontId="17" fillId="7" borderId="17" xfId="0" applyFont="1" applyFill="1" applyBorder="1" applyAlignment="1">
      <alignment horizontal="center" vertical="center"/>
    </xf>
    <xf numFmtId="0" fontId="17" fillId="7" borderId="25" xfId="0" applyFont="1" applyFill="1" applyBorder="1" applyAlignment="1">
      <alignment horizontal="center" vertical="center"/>
    </xf>
    <xf numFmtId="0" fontId="17" fillId="7" borderId="39" xfId="0" applyFont="1" applyFill="1" applyBorder="1" applyAlignment="1">
      <alignment horizontal="center" vertical="center"/>
    </xf>
    <xf numFmtId="0" fontId="17" fillId="7" borderId="28" xfId="0" applyFont="1" applyFill="1" applyBorder="1" applyAlignment="1">
      <alignment horizontal="center" vertical="center"/>
    </xf>
    <xf numFmtId="0" fontId="17" fillId="7" borderId="19" xfId="0" applyFont="1" applyFill="1" applyBorder="1" applyAlignment="1">
      <alignment horizontal="center" vertical="center"/>
    </xf>
    <xf numFmtId="0" fontId="17" fillId="7" borderId="17" xfId="0" applyFont="1" applyFill="1" applyBorder="1" applyAlignment="1">
      <alignment vertical="top" wrapText="1"/>
    </xf>
    <xf numFmtId="0" fontId="17" fillId="7" borderId="42" xfId="0" applyFont="1" applyFill="1" applyBorder="1" applyAlignment="1">
      <alignment vertical="top" wrapText="1"/>
    </xf>
    <xf numFmtId="0" fontId="17" fillId="7" borderId="42" xfId="0" applyFont="1" applyFill="1" applyBorder="1" applyAlignment="1">
      <alignment horizontal="center" vertical="center"/>
    </xf>
    <xf numFmtId="0" fontId="17" fillId="7" borderId="43" xfId="0" applyFont="1" applyFill="1" applyBorder="1" applyAlignment="1">
      <alignment horizontal="center" vertical="center"/>
    </xf>
    <xf numFmtId="0" fontId="17" fillId="7" borderId="45" xfId="0" applyFont="1" applyFill="1" applyBorder="1" applyAlignment="1">
      <alignment horizontal="center" vertical="center"/>
    </xf>
    <xf numFmtId="0" fontId="15" fillId="6" borderId="34" xfId="0" applyFont="1" applyFill="1" applyBorder="1" applyAlignment="1">
      <alignment horizontal="center" vertical="center" textRotation="90"/>
    </xf>
    <xf numFmtId="0" fontId="15" fillId="6" borderId="28" xfId="0" applyFont="1" applyFill="1" applyBorder="1" applyAlignment="1">
      <alignment horizontal="center" vertical="center" textRotation="90"/>
    </xf>
    <xf numFmtId="0" fontId="15" fillId="6" borderId="19" xfId="0" applyFont="1" applyFill="1" applyBorder="1" applyAlignment="1">
      <alignment horizontal="center" vertical="center" textRotation="90" wrapText="1"/>
    </xf>
    <xf numFmtId="0" fontId="17" fillId="7" borderId="39"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center" vertical="center" wrapText="1"/>
    </xf>
    <xf numFmtId="0" fontId="0" fillId="2" borderId="2" xfId="0" applyFont="1" applyFill="1" applyBorder="1" applyAlignment="1">
      <alignment vertical="center" wrapText="1"/>
    </xf>
    <xf numFmtId="0" fontId="13" fillId="4" borderId="13" xfId="1" applyFont="1" applyFill="1" applyBorder="1" applyAlignment="1">
      <alignment horizontal="lef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22" fillId="7" borderId="17" xfId="0" applyFont="1" applyFill="1" applyBorder="1" applyAlignment="1">
      <alignment vertical="top" wrapText="1"/>
    </xf>
    <xf numFmtId="0" fontId="17" fillId="7" borderId="21" xfId="0" applyFont="1" applyFill="1" applyBorder="1" applyAlignment="1">
      <alignment vertical="top" wrapText="1"/>
    </xf>
    <xf numFmtId="0" fontId="22" fillId="7" borderId="34" xfId="0" applyFont="1" applyFill="1" applyBorder="1" applyAlignment="1">
      <alignment vertical="top" wrapText="1"/>
    </xf>
    <xf numFmtId="0" fontId="30" fillId="14" borderId="2" xfId="0" applyFont="1" applyFill="1" applyBorder="1" applyAlignment="1" applyProtection="1">
      <alignment horizontal="center" vertical="center"/>
    </xf>
    <xf numFmtId="0" fontId="30" fillId="14" borderId="2" xfId="0" applyFont="1" applyFill="1" applyBorder="1" applyAlignment="1" applyProtection="1">
      <alignment horizontal="center" vertical="center" wrapText="1"/>
    </xf>
    <xf numFmtId="0" fontId="30" fillId="14" borderId="2" xfId="0" applyFont="1" applyFill="1" applyBorder="1" applyAlignment="1" applyProtection="1">
      <alignment horizontal="center" vertical="center" textRotation="90" wrapText="1"/>
    </xf>
    <xf numFmtId="0" fontId="24" fillId="15" borderId="2" xfId="0" applyFont="1" applyFill="1" applyBorder="1" applyAlignment="1" applyProtection="1">
      <alignment horizontal="left" vertical="center" wrapText="1"/>
      <protection locked="0"/>
    </xf>
    <xf numFmtId="0" fontId="4" fillId="15" borderId="2" xfId="0" applyFont="1" applyFill="1" applyBorder="1" applyAlignment="1" applyProtection="1">
      <alignment horizontal="left" vertical="center" wrapText="1"/>
      <protection locked="0"/>
    </xf>
    <xf numFmtId="0" fontId="26" fillId="15" borderId="14" xfId="0" applyFont="1" applyFill="1" applyBorder="1" applyAlignment="1" applyProtection="1">
      <alignment horizontal="left" vertical="center" wrapText="1"/>
    </xf>
    <xf numFmtId="0" fontId="26" fillId="15" borderId="13" xfId="0" applyFont="1" applyFill="1" applyBorder="1" applyAlignment="1">
      <alignment horizontal="center" vertical="center" wrapText="1"/>
    </xf>
    <xf numFmtId="0" fontId="24" fillId="15" borderId="13" xfId="0" applyFont="1" applyFill="1" applyBorder="1" applyAlignment="1" applyProtection="1">
      <alignment horizontal="left" vertical="center" wrapText="1"/>
    </xf>
    <xf numFmtId="0" fontId="24" fillId="15" borderId="13" xfId="0" applyFont="1" applyFill="1" applyBorder="1" applyAlignment="1" applyProtection="1">
      <alignment horizontal="left" vertical="center" wrapText="1"/>
      <protection locked="0"/>
    </xf>
    <xf numFmtId="0" fontId="24" fillId="15" borderId="13" xfId="0" applyFont="1" applyFill="1" applyBorder="1" applyAlignment="1" applyProtection="1">
      <alignment horizontal="center" vertical="center" wrapText="1"/>
      <protection locked="0"/>
    </xf>
    <xf numFmtId="0" fontId="26" fillId="15" borderId="13" xfId="0" applyFont="1" applyFill="1" applyBorder="1" applyAlignment="1" applyProtection="1">
      <alignment horizontal="center" vertical="center" wrapText="1"/>
    </xf>
    <xf numFmtId="0" fontId="31" fillId="12" borderId="13" xfId="0" applyFont="1" applyFill="1" applyBorder="1" applyAlignment="1" applyProtection="1">
      <alignment horizontal="left" vertical="center" wrapText="1"/>
      <protection locked="0"/>
    </xf>
    <xf numFmtId="14" fontId="31" fillId="12" borderId="13" xfId="0" applyNumberFormat="1" applyFont="1" applyFill="1" applyBorder="1" applyAlignment="1" applyProtection="1">
      <alignment horizontal="left" vertical="center" wrapText="1"/>
      <protection locked="0"/>
    </xf>
    <xf numFmtId="14" fontId="31" fillId="12" borderId="32" xfId="0" applyNumberFormat="1" applyFont="1" applyFill="1" applyBorder="1" applyAlignment="1" applyProtection="1">
      <alignment horizontal="left" vertical="center" wrapText="1"/>
      <protection locked="0"/>
    </xf>
    <xf numFmtId="0" fontId="0" fillId="12" borderId="0" xfId="0" applyFill="1"/>
    <xf numFmtId="0" fontId="24" fillId="12" borderId="0" xfId="0" applyFont="1" applyFill="1" applyBorder="1" applyAlignment="1" applyProtection="1">
      <alignment horizontal="left" vertical="center"/>
    </xf>
    <xf numFmtId="0" fontId="32" fillId="0" borderId="0" xfId="0" applyFont="1" applyFill="1" applyAlignment="1" applyProtection="1">
      <alignment horizontal="left" vertical="center"/>
    </xf>
    <xf numFmtId="0" fontId="23" fillId="0" borderId="0" xfId="0" applyFont="1" applyFill="1"/>
    <xf numFmtId="0" fontId="24" fillId="0" borderId="0" xfId="0" applyFont="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12"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4" fillId="15" borderId="2" xfId="0" applyFont="1" applyFill="1" applyBorder="1" applyAlignment="1" applyProtection="1">
      <alignment horizontal="left" vertical="center" wrapText="1"/>
      <protection locked="0"/>
    </xf>
    <xf numFmtId="0" fontId="30" fillId="14" borderId="2" xfId="0" applyFont="1" applyFill="1" applyBorder="1" applyAlignment="1" applyProtection="1">
      <alignment horizontal="center" vertical="center" wrapText="1"/>
    </xf>
    <xf numFmtId="0" fontId="30" fillId="14" borderId="2" xfId="0" applyFont="1" applyFill="1" applyBorder="1" applyAlignment="1" applyProtection="1">
      <alignment horizontal="center" vertical="center"/>
    </xf>
    <xf numFmtId="0" fontId="6" fillId="3" borderId="0"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17" fillId="7" borderId="77"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1" fillId="0" borderId="17" xfId="0" applyFont="1" applyBorder="1" applyAlignment="1">
      <alignment horizontal="center"/>
    </xf>
    <xf numFmtId="0" fontId="3" fillId="2" borderId="56" xfId="0" applyFont="1" applyFill="1" applyBorder="1" applyAlignment="1">
      <alignment horizontal="center" vertical="center"/>
    </xf>
    <xf numFmtId="9" fontId="0" fillId="0" borderId="0" xfId="2" applyFont="1"/>
    <xf numFmtId="9" fontId="17" fillId="7" borderId="77" xfId="0" applyNumberFormat="1" applyFont="1" applyFill="1" applyBorder="1" applyAlignment="1">
      <alignment horizontal="center" vertical="center"/>
    </xf>
    <xf numFmtId="9" fontId="17" fillId="7" borderId="39" xfId="0" applyNumberFormat="1" applyFont="1" applyFill="1" applyBorder="1" applyAlignment="1">
      <alignment horizontal="center" vertical="center"/>
    </xf>
    <xf numFmtId="0" fontId="17" fillId="7" borderId="39" xfId="0" applyFont="1" applyFill="1" applyBorder="1" applyAlignment="1">
      <alignment horizontal="left" vertical="center" wrapText="1"/>
    </xf>
    <xf numFmtId="0" fontId="17" fillId="7" borderId="40" xfId="0" applyFont="1" applyFill="1" applyBorder="1" applyAlignment="1">
      <alignment horizontal="center" vertical="center" wrapText="1"/>
    </xf>
    <xf numFmtId="9" fontId="17" fillId="7" borderId="40" xfId="0" applyNumberFormat="1" applyFont="1" applyFill="1" applyBorder="1" applyAlignment="1">
      <alignment horizontal="center" vertical="center"/>
    </xf>
    <xf numFmtId="0" fontId="17" fillId="7" borderId="40" xfId="0" applyFont="1" applyFill="1" applyBorder="1" applyAlignment="1">
      <alignment horizontal="left" vertical="center" wrapText="1"/>
    </xf>
    <xf numFmtId="9" fontId="17" fillId="7" borderId="0" xfId="2" applyFont="1" applyFill="1" applyBorder="1"/>
    <xf numFmtId="0" fontId="17" fillId="7" borderId="37" xfId="0" applyFont="1" applyFill="1" applyBorder="1" applyAlignment="1">
      <alignment horizontal="center" vertical="center" wrapText="1"/>
    </xf>
    <xf numFmtId="14" fontId="17" fillId="7" borderId="36" xfId="0" applyNumberFormat="1" applyFont="1" applyFill="1" applyBorder="1" applyAlignment="1">
      <alignment horizontal="center" vertical="center"/>
    </xf>
    <xf numFmtId="14" fontId="17" fillId="7" borderId="38" xfId="0" applyNumberFormat="1" applyFont="1" applyFill="1" applyBorder="1" applyAlignment="1">
      <alignment horizontal="center" vertical="center"/>
    </xf>
    <xf numFmtId="9" fontId="24" fillId="15" borderId="13" xfId="0" applyNumberFormat="1" applyFont="1" applyFill="1" applyBorder="1" applyAlignment="1" applyProtection="1">
      <alignment horizontal="center" vertical="center" wrapText="1"/>
      <protection locked="0"/>
    </xf>
    <xf numFmtId="0" fontId="24" fillId="15" borderId="81" xfId="0" applyFont="1" applyFill="1" applyBorder="1" applyAlignment="1" applyProtection="1">
      <alignment horizontal="center" vertical="center" wrapText="1"/>
      <protection locked="0"/>
    </xf>
    <xf numFmtId="0" fontId="24" fillId="15" borderId="15" xfId="0" applyFont="1" applyFill="1" applyBorder="1" applyAlignment="1" applyProtection="1">
      <alignment horizontal="center" vertical="center" wrapText="1"/>
      <protection locked="0"/>
    </xf>
    <xf numFmtId="0" fontId="24" fillId="15" borderId="13" xfId="0" applyFont="1" applyFill="1" applyBorder="1" applyAlignment="1" applyProtection="1">
      <alignment horizontal="left" vertical="center" wrapText="1"/>
      <protection locked="0"/>
    </xf>
    <xf numFmtId="0" fontId="24" fillId="15" borderId="81" xfId="0" applyFont="1" applyFill="1" applyBorder="1" applyAlignment="1" applyProtection="1">
      <alignment horizontal="left" vertical="center" wrapText="1"/>
      <protection locked="0"/>
    </xf>
    <xf numFmtId="0" fontId="24" fillId="15" borderId="15" xfId="0" applyFont="1" applyFill="1" applyBorder="1" applyAlignment="1" applyProtection="1">
      <alignment horizontal="left" vertical="center" wrapText="1"/>
      <protection locked="0"/>
    </xf>
    <xf numFmtId="0" fontId="24" fillId="15" borderId="13" xfId="0" applyFont="1" applyFill="1" applyBorder="1" applyAlignment="1" applyProtection="1">
      <alignment horizontal="center" vertical="center" wrapText="1"/>
      <protection locked="0"/>
    </xf>
    <xf numFmtId="0" fontId="30" fillId="14" borderId="16" xfId="0" applyFont="1" applyFill="1" applyBorder="1" applyAlignment="1" applyProtection="1">
      <alignment horizontal="center" vertical="center" wrapText="1"/>
    </xf>
    <xf numFmtId="0" fontId="30" fillId="14" borderId="74" xfId="0" applyFont="1" applyFill="1" applyBorder="1" applyAlignment="1" applyProtection="1">
      <alignment horizontal="center" vertical="center" wrapText="1"/>
    </xf>
    <xf numFmtId="0" fontId="30" fillId="14" borderId="55" xfId="0" applyFont="1" applyFill="1" applyBorder="1" applyAlignment="1" applyProtection="1">
      <alignment horizontal="center" vertical="center" wrapText="1"/>
    </xf>
    <xf numFmtId="0" fontId="29" fillId="13" borderId="0" xfId="0" applyFont="1" applyFill="1" applyBorder="1" applyAlignment="1">
      <alignment horizontal="center" vertical="center" wrapText="1"/>
    </xf>
    <xf numFmtId="0" fontId="31" fillId="12" borderId="2" xfId="0" applyFont="1" applyFill="1" applyBorder="1" applyAlignment="1" applyProtection="1">
      <alignment horizontal="left" vertical="center" wrapText="1"/>
      <protection locked="0"/>
    </xf>
    <xf numFmtId="14" fontId="31" fillId="12" borderId="2" xfId="0" applyNumberFormat="1" applyFont="1" applyFill="1" applyBorder="1" applyAlignment="1" applyProtection="1">
      <alignment horizontal="left" vertical="center" wrapText="1"/>
      <protection locked="0"/>
    </xf>
    <xf numFmtId="14" fontId="31" fillId="12" borderId="16" xfId="0" applyNumberFormat="1" applyFont="1" applyFill="1" applyBorder="1" applyAlignment="1" applyProtection="1">
      <alignment horizontal="left" vertical="center" wrapText="1"/>
      <protection locked="0"/>
    </xf>
    <xf numFmtId="14" fontId="31" fillId="12" borderId="2" xfId="0" applyNumberFormat="1" applyFont="1" applyFill="1" applyBorder="1" applyAlignment="1" applyProtection="1">
      <alignment horizontal="center" vertical="center" wrapText="1"/>
      <protection locked="0"/>
    </xf>
    <xf numFmtId="14" fontId="31" fillId="12" borderId="16" xfId="0" applyNumberFormat="1" applyFont="1" applyFill="1" applyBorder="1" applyAlignment="1" applyProtection="1">
      <alignment horizontal="center" vertical="center" wrapText="1"/>
      <protection locked="0"/>
    </xf>
    <xf numFmtId="0" fontId="26" fillId="15" borderId="55" xfId="0" applyFont="1" applyFill="1" applyBorder="1" applyAlignment="1" applyProtection="1">
      <alignment horizontal="center" vertical="center" wrapText="1"/>
    </xf>
    <xf numFmtId="0" fontId="26" fillId="15" borderId="2" xfId="0" applyFont="1" applyFill="1" applyBorder="1" applyAlignment="1">
      <alignment horizontal="center" vertical="center" wrapText="1"/>
    </xf>
    <xf numFmtId="0" fontId="24" fillId="15" borderId="2" xfId="0" applyFont="1" applyFill="1" applyBorder="1" applyAlignment="1" applyProtection="1">
      <alignment horizontal="left" vertical="center" wrapText="1"/>
    </xf>
    <xf numFmtId="0" fontId="24" fillId="15" borderId="2" xfId="0" applyFont="1" applyFill="1" applyBorder="1" applyAlignment="1" applyProtection="1">
      <alignment horizontal="center" vertical="center" wrapText="1"/>
      <protection locked="0"/>
    </xf>
    <xf numFmtId="0" fontId="24" fillId="15" borderId="2" xfId="0" applyFont="1" applyFill="1" applyBorder="1" applyAlignment="1" applyProtection="1">
      <alignment horizontal="center" vertical="center" wrapText="1"/>
    </xf>
    <xf numFmtId="0" fontId="24" fillId="15" borderId="2" xfId="0" applyFont="1" applyFill="1" applyBorder="1" applyAlignment="1" applyProtection="1">
      <alignment horizontal="left" vertical="center" wrapText="1"/>
      <protection locked="0"/>
    </xf>
    <xf numFmtId="0" fontId="26" fillId="15" borderId="2" xfId="0" applyFont="1" applyFill="1" applyBorder="1" applyAlignment="1" applyProtection="1">
      <alignment horizontal="center" vertical="center" wrapText="1"/>
    </xf>
    <xf numFmtId="0" fontId="26" fillId="15" borderId="2" xfId="0" applyFont="1" applyFill="1" applyBorder="1" applyAlignment="1" applyProtection="1">
      <alignment horizontal="center" vertical="center" wrapText="1"/>
      <protection locked="0"/>
    </xf>
    <xf numFmtId="0" fontId="30" fillId="14" borderId="2" xfId="0" applyFont="1" applyFill="1" applyBorder="1" applyAlignment="1" applyProtection="1">
      <alignment horizontal="center" vertical="center" wrapText="1"/>
    </xf>
    <xf numFmtId="0" fontId="30" fillId="14" borderId="2" xfId="0" applyFont="1" applyFill="1" applyBorder="1" applyAlignment="1" applyProtection="1">
      <alignment horizontal="center" vertical="center"/>
    </xf>
    <xf numFmtId="0" fontId="30" fillId="14" borderId="13" xfId="0" applyFont="1" applyFill="1" applyBorder="1" applyAlignment="1" applyProtection="1">
      <alignment horizontal="center" vertical="center" wrapText="1"/>
    </xf>
    <xf numFmtId="0" fontId="30" fillId="14" borderId="15" xfId="0" applyFont="1" applyFill="1" applyBorder="1" applyAlignment="1" applyProtection="1">
      <alignment horizontal="center" vertical="center" wrapText="1"/>
    </xf>
    <xf numFmtId="0" fontId="4" fillId="15" borderId="2" xfId="0" applyFont="1" applyFill="1" applyBorder="1" applyAlignment="1" applyProtection="1">
      <alignment horizontal="left" vertical="center" wrapText="1"/>
      <protection locked="0"/>
    </xf>
    <xf numFmtId="0" fontId="31" fillId="12" borderId="2" xfId="0" applyFont="1" applyFill="1" applyBorder="1" applyAlignment="1" applyProtection="1">
      <alignment horizontal="left" vertical="center"/>
      <protection locked="0"/>
    </xf>
    <xf numFmtId="0" fontId="24" fillId="0" borderId="19" xfId="0" applyFont="1" applyBorder="1" applyAlignment="1" applyProtection="1">
      <alignment horizontal="center" vertical="center"/>
    </xf>
    <xf numFmtId="0" fontId="24" fillId="0" borderId="20" xfId="0" applyFont="1" applyBorder="1" applyAlignment="1" applyProtection="1">
      <alignment horizontal="center" vertical="center"/>
    </xf>
    <xf numFmtId="0" fontId="24" fillId="0" borderId="21" xfId="0" applyFont="1" applyBorder="1" applyAlignment="1" applyProtection="1">
      <alignment horizontal="center" vertical="center"/>
    </xf>
    <xf numFmtId="0" fontId="24" fillId="0" borderId="1"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54" xfId="0" applyFont="1" applyBorder="1" applyAlignment="1" applyProtection="1">
      <alignment horizontal="center" vertical="center"/>
    </xf>
    <xf numFmtId="0" fontId="24" fillId="0" borderId="22" xfId="0" applyFont="1" applyBorder="1" applyAlignment="1" applyProtection="1">
      <alignment horizontal="center" vertical="center"/>
    </xf>
    <xf numFmtId="0" fontId="24" fillId="0" borderId="23" xfId="0" applyFont="1" applyBorder="1" applyAlignment="1" applyProtection="1">
      <alignment horizontal="center" vertical="center"/>
    </xf>
    <xf numFmtId="0" fontId="24" fillId="0" borderId="24" xfId="0" applyFont="1" applyBorder="1" applyAlignment="1" applyProtection="1">
      <alignment horizontal="center" vertical="center"/>
    </xf>
    <xf numFmtId="0" fontId="25" fillId="0" borderId="52" xfId="0" applyFont="1" applyFill="1" applyBorder="1" applyAlignment="1" applyProtection="1">
      <alignment horizontal="center" vertical="center"/>
    </xf>
    <xf numFmtId="0" fontId="25" fillId="0" borderId="53" xfId="0" applyFont="1" applyFill="1" applyBorder="1" applyAlignment="1" applyProtection="1">
      <alignment horizontal="center" vertical="center"/>
    </xf>
    <xf numFmtId="0" fontId="26" fillId="0" borderId="26" xfId="0" applyFont="1" applyFill="1" applyBorder="1" applyAlignment="1" applyProtection="1">
      <alignment horizontal="center" vertical="center"/>
    </xf>
    <xf numFmtId="0" fontId="26" fillId="0" borderId="39" xfId="0" applyFont="1" applyFill="1" applyBorder="1" applyAlignment="1" applyProtection="1">
      <alignment horizontal="center" vertical="center"/>
    </xf>
    <xf numFmtId="0" fontId="27" fillId="0" borderId="26" xfId="0" applyFont="1" applyFill="1" applyBorder="1" applyAlignment="1" applyProtection="1">
      <alignment horizontal="center" vertical="center"/>
    </xf>
    <xf numFmtId="0" fontId="27" fillId="0" borderId="27" xfId="0" applyFont="1" applyFill="1" applyBorder="1" applyAlignment="1" applyProtection="1">
      <alignment horizontal="center" vertical="center"/>
    </xf>
    <xf numFmtId="0" fontId="27" fillId="12" borderId="25" xfId="0" applyFont="1" applyFill="1" applyBorder="1" applyAlignment="1" applyProtection="1">
      <alignment horizontal="center" vertical="center"/>
    </xf>
    <xf numFmtId="0" fontId="27" fillId="12" borderId="26" xfId="0" applyFont="1" applyFill="1" applyBorder="1" applyAlignment="1" applyProtection="1">
      <alignment horizontal="center" vertical="center"/>
    </xf>
    <xf numFmtId="0" fontId="27" fillId="12" borderId="27" xfId="0" applyFont="1" applyFill="1" applyBorder="1" applyAlignment="1" applyProtection="1">
      <alignment horizontal="center" vertical="center"/>
    </xf>
    <xf numFmtId="0" fontId="28" fillId="0" borderId="25" xfId="0" applyFont="1" applyFill="1" applyBorder="1" applyAlignment="1" applyProtection="1">
      <alignment horizontal="center" vertical="center"/>
    </xf>
    <xf numFmtId="0" fontId="28" fillId="0" borderId="26" xfId="0" applyFont="1" applyFill="1" applyBorder="1" applyAlignment="1" applyProtection="1">
      <alignment horizontal="center" vertical="center"/>
    </xf>
    <xf numFmtId="0" fontId="28" fillId="0" borderId="39" xfId="0" applyFont="1" applyFill="1" applyBorder="1" applyAlignment="1" applyProtection="1">
      <alignment horizontal="center" vertical="center"/>
    </xf>
    <xf numFmtId="0" fontId="24" fillId="15" borderId="2" xfId="0" applyFont="1" applyFill="1" applyBorder="1" applyAlignment="1">
      <alignment horizontal="left" vertical="center" wrapText="1"/>
    </xf>
    <xf numFmtId="0" fontId="3" fillId="2" borderId="68"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3" fillId="2" borderId="72"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11" fillId="0" borderId="66" xfId="0" applyFont="1" applyBorder="1" applyAlignment="1">
      <alignment horizontal="center"/>
    </xf>
    <xf numFmtId="0" fontId="11" fillId="0" borderId="67" xfId="0" applyFont="1" applyBorder="1" applyAlignment="1">
      <alignment horizontal="center"/>
    </xf>
    <xf numFmtId="0" fontId="12" fillId="0" borderId="57" xfId="0" applyFont="1" applyBorder="1" applyAlignment="1">
      <alignment horizontal="center"/>
    </xf>
    <xf numFmtId="0" fontId="12" fillId="0" borderId="58" xfId="0" applyFont="1" applyBorder="1" applyAlignment="1">
      <alignment horizontal="center"/>
    </xf>
    <xf numFmtId="0" fontId="12" fillId="0" borderId="75" xfId="0" applyFont="1" applyBorder="1" applyAlignment="1">
      <alignment horizontal="center"/>
    </xf>
    <xf numFmtId="0" fontId="12" fillId="0" borderId="59" xfId="0" applyFont="1"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11" fillId="0" borderId="60" xfId="0" applyFont="1" applyBorder="1" applyAlignment="1">
      <alignment horizontal="center"/>
    </xf>
    <xf numFmtId="0" fontId="11" fillId="0" borderId="61" xfId="0" applyFont="1" applyBorder="1" applyAlignment="1">
      <alignment horizontal="center"/>
    </xf>
    <xf numFmtId="0" fontId="11" fillId="0" borderId="62" xfId="0" applyFont="1" applyBorder="1" applyAlignment="1">
      <alignment horizontal="center"/>
    </xf>
    <xf numFmtId="0" fontId="11" fillId="0" borderId="63" xfId="0" applyFont="1" applyBorder="1" applyAlignment="1">
      <alignment horizontal="center"/>
    </xf>
    <xf numFmtId="0" fontId="11" fillId="0" borderId="49" xfId="0" applyFont="1" applyBorder="1" applyAlignment="1">
      <alignment horizontal="center"/>
    </xf>
    <xf numFmtId="0" fontId="11" fillId="0" borderId="64" xfId="0" applyFont="1" applyBorder="1" applyAlignment="1">
      <alignment horizontal="center"/>
    </xf>
    <xf numFmtId="0" fontId="11" fillId="0" borderId="65" xfId="0" applyFont="1" applyBorder="1" applyAlignment="1">
      <alignment horizontal="center"/>
    </xf>
    <xf numFmtId="0" fontId="11" fillId="0" borderId="76" xfId="0" applyFont="1" applyBorder="1" applyAlignment="1">
      <alignment horizontal="center"/>
    </xf>
    <xf numFmtId="0" fontId="11" fillId="0" borderId="51" xfId="0" applyFont="1" applyBorder="1" applyAlignment="1">
      <alignment horizontal="center"/>
    </xf>
    <xf numFmtId="0" fontId="14" fillId="0" borderId="25" xfId="0" applyFont="1" applyBorder="1" applyAlignment="1">
      <alignment horizontal="center"/>
    </xf>
    <xf numFmtId="0" fontId="12" fillId="0" borderId="26" xfId="0" applyFont="1" applyBorder="1" applyAlignment="1">
      <alignment horizontal="center"/>
    </xf>
    <xf numFmtId="0" fontId="12" fillId="0" borderId="27" xfId="0" applyFont="1" applyBorder="1" applyAlignment="1">
      <alignment horizontal="center"/>
    </xf>
    <xf numFmtId="0" fontId="19" fillId="0" borderId="25" xfId="0" applyFont="1" applyBorder="1" applyAlignment="1">
      <alignment horizontal="center"/>
    </xf>
    <xf numFmtId="0" fontId="19" fillId="0" borderId="26" xfId="0" applyFont="1" applyBorder="1" applyAlignment="1">
      <alignment horizontal="center"/>
    </xf>
    <xf numFmtId="0" fontId="19" fillId="0" borderId="27" xfId="0" applyFont="1" applyBorder="1" applyAlignment="1">
      <alignment horizontal="center"/>
    </xf>
    <xf numFmtId="0" fontId="11" fillId="0" borderId="25" xfId="0" applyFont="1" applyBorder="1" applyAlignment="1">
      <alignment horizontal="center"/>
    </xf>
    <xf numFmtId="0" fontId="11" fillId="0" borderId="26" xfId="0" applyFont="1" applyBorder="1" applyAlignment="1">
      <alignment horizontal="center"/>
    </xf>
    <xf numFmtId="0" fontId="11" fillId="0" borderId="27" xfId="0" applyFont="1" applyBorder="1" applyAlignment="1">
      <alignment horizontal="center"/>
    </xf>
    <xf numFmtId="0" fontId="18" fillId="6" borderId="78" xfId="0" applyFont="1" applyFill="1" applyBorder="1" applyAlignment="1">
      <alignment horizontal="center" vertical="center" wrapText="1"/>
    </xf>
    <xf numFmtId="0" fontId="15" fillId="6" borderId="44"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15" fillId="6" borderId="33" xfId="0" applyFont="1" applyFill="1" applyBorder="1" applyAlignment="1">
      <alignment horizontal="center" vertical="center" wrapText="1"/>
    </xf>
    <xf numFmtId="0" fontId="15" fillId="6" borderId="47" xfId="0" applyFont="1" applyFill="1" applyBorder="1" applyAlignment="1">
      <alignment horizontal="center"/>
    </xf>
    <xf numFmtId="0" fontId="15" fillId="6" borderId="48" xfId="0" applyFont="1" applyFill="1" applyBorder="1" applyAlignment="1">
      <alignment horizontal="center"/>
    </xf>
    <xf numFmtId="0" fontId="11" fillId="0" borderId="28" xfId="0" applyFont="1" applyBorder="1" applyAlignment="1">
      <alignment horizont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4" xfId="0" applyFont="1" applyFill="1" applyBorder="1" applyAlignment="1">
      <alignment vertical="center"/>
    </xf>
    <xf numFmtId="0" fontId="20" fillId="2" borderId="25" xfId="0" applyFont="1" applyFill="1" applyBorder="1" applyAlignment="1">
      <alignment vertical="center"/>
    </xf>
    <xf numFmtId="0" fontId="20" fillId="2" borderId="26" xfId="0" applyFont="1" applyFill="1" applyBorder="1" applyAlignment="1">
      <alignment vertical="center"/>
    </xf>
    <xf numFmtId="0" fontId="20" fillId="2" borderId="20" xfId="0" applyFont="1" applyFill="1" applyBorder="1" applyAlignment="1">
      <alignment vertical="center"/>
    </xf>
    <xf numFmtId="0" fontId="20" fillId="2" borderId="21" xfId="0" applyFont="1" applyFill="1" applyBorder="1" applyAlignment="1">
      <alignment vertical="center"/>
    </xf>
    <xf numFmtId="0" fontId="15" fillId="6" borderId="66" xfId="0" applyFont="1" applyFill="1" applyBorder="1" applyAlignment="1">
      <alignment horizontal="center" vertical="center" wrapText="1"/>
    </xf>
    <xf numFmtId="0" fontId="15" fillId="6" borderId="67" xfId="0" applyFont="1" applyFill="1" applyBorder="1" applyAlignment="1">
      <alignment horizontal="center" vertical="center"/>
    </xf>
    <xf numFmtId="0" fontId="16" fillId="10" borderId="36" xfId="0" applyFont="1" applyFill="1" applyBorder="1" applyAlignment="1">
      <alignment horizontal="center" vertical="center" textRotation="90"/>
    </xf>
    <xf numFmtId="0" fontId="16" fillId="10" borderId="41" xfId="0" applyFont="1" applyFill="1" applyBorder="1" applyAlignment="1">
      <alignment horizontal="center" vertical="center" textRotation="90"/>
    </xf>
    <xf numFmtId="0" fontId="15" fillId="6" borderId="1" xfId="0" applyFont="1" applyFill="1" applyBorder="1" applyAlignment="1">
      <alignment horizontal="center" vertical="center"/>
    </xf>
    <xf numFmtId="0" fontId="15" fillId="6" borderId="46"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29" xfId="0" applyFont="1" applyFill="1" applyBorder="1" applyAlignment="1">
      <alignment horizontal="center"/>
    </xf>
    <xf numFmtId="0" fontId="15" fillId="6" borderId="22" xfId="0" applyFont="1" applyFill="1" applyBorder="1" applyAlignment="1">
      <alignment horizontal="center"/>
    </xf>
    <xf numFmtId="0" fontId="16" fillId="9" borderId="49" xfId="0" applyFont="1" applyFill="1" applyBorder="1" applyAlignment="1">
      <alignment horizontal="center" vertical="center" textRotation="90"/>
    </xf>
    <xf numFmtId="0" fontId="16" fillId="9" borderId="0" xfId="0" applyFont="1" applyFill="1" applyBorder="1" applyAlignment="1">
      <alignment horizontal="center" vertical="center" textRotation="90"/>
    </xf>
    <xf numFmtId="0" fontId="16" fillId="8" borderId="50" xfId="0" applyFont="1" applyFill="1" applyBorder="1" applyAlignment="1">
      <alignment vertical="center" textRotation="90"/>
    </xf>
    <xf numFmtId="0" fontId="16" fillId="8" borderId="51" xfId="0" applyFont="1" applyFill="1" applyBorder="1" applyAlignment="1">
      <alignment vertical="center" textRotation="90"/>
    </xf>
    <xf numFmtId="0" fontId="12" fillId="0" borderId="25" xfId="0" applyFont="1"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1" fillId="3" borderId="10"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7" xfId="0" applyFont="1" applyFill="1" applyBorder="1" applyAlignment="1">
      <alignment horizontal="center" vertical="center"/>
    </xf>
    <xf numFmtId="0" fontId="1" fillId="3" borderId="10" xfId="0" applyFont="1" applyFill="1" applyBorder="1" applyAlignment="1">
      <alignment vertical="center" wrapText="1"/>
    </xf>
    <xf numFmtId="0" fontId="1" fillId="3" borderId="12" xfId="0" applyFont="1" applyFill="1" applyBorder="1" applyAlignment="1">
      <alignment vertical="center" wrapText="1"/>
    </xf>
    <xf numFmtId="0" fontId="11" fillId="0" borderId="43" xfId="0" applyFont="1" applyBorder="1" applyAlignment="1">
      <alignment horizontal="center"/>
    </xf>
    <xf numFmtId="0" fontId="11" fillId="0" borderId="80"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0" fontId="12" fillId="0" borderId="22" xfId="0" applyFont="1" applyBorder="1" applyAlignment="1">
      <alignment horizontal="center"/>
    </xf>
    <xf numFmtId="0" fontId="12" fillId="0" borderId="23" xfId="0" applyFont="1" applyBorder="1" applyAlignment="1">
      <alignment horizontal="center"/>
    </xf>
    <xf numFmtId="0" fontId="12" fillId="0" borderId="24" xfId="0" applyFont="1" applyBorder="1" applyAlignment="1">
      <alignment horizontal="center"/>
    </xf>
    <xf numFmtId="0" fontId="9" fillId="5" borderId="9"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38" fillId="2" borderId="2" xfId="0" applyFont="1" applyFill="1" applyBorder="1" applyAlignment="1">
      <alignment horizontal="center" vertical="center" wrapText="1"/>
    </xf>
    <xf numFmtId="0" fontId="24" fillId="15" borderId="2" xfId="0" applyFont="1" applyFill="1" applyBorder="1" applyAlignment="1" applyProtection="1">
      <alignment horizontal="left" vertical="top" wrapText="1"/>
      <protection locked="0"/>
    </xf>
    <xf numFmtId="9" fontId="17" fillId="7" borderId="45" xfId="0" applyNumberFormat="1" applyFont="1" applyFill="1" applyBorder="1" applyAlignment="1">
      <alignment horizontal="center" vertical="center"/>
    </xf>
    <xf numFmtId="0" fontId="17" fillId="7" borderId="44" xfId="0" applyFont="1" applyFill="1" applyBorder="1" applyAlignment="1">
      <alignment vertical="top" wrapText="1"/>
    </xf>
    <xf numFmtId="14" fontId="17" fillId="7" borderId="41" xfId="0" applyNumberFormat="1" applyFont="1" applyFill="1" applyBorder="1" applyAlignment="1">
      <alignment horizontal="center" vertical="center"/>
    </xf>
    <xf numFmtId="0" fontId="17" fillId="11" borderId="37" xfId="0" applyFont="1" applyFill="1" applyBorder="1" applyAlignment="1">
      <alignment horizontal="center" vertical="center" wrapText="1"/>
    </xf>
    <xf numFmtId="0" fontId="22" fillId="11" borderId="33" xfId="0" applyFont="1" applyFill="1" applyBorder="1" applyAlignment="1">
      <alignment horizontal="center" vertical="center" wrapText="1"/>
    </xf>
    <xf numFmtId="16" fontId="17" fillId="7" borderId="38" xfId="0" applyNumberFormat="1" applyFont="1" applyFill="1" applyBorder="1" applyAlignment="1">
      <alignment horizontal="center" vertical="center"/>
    </xf>
    <xf numFmtId="14" fontId="17" fillId="7" borderId="34" xfId="0" applyNumberFormat="1" applyFont="1" applyFill="1" applyBorder="1" applyAlignment="1">
      <alignment horizontal="center" vertical="center"/>
    </xf>
    <xf numFmtId="16" fontId="17" fillId="7" borderId="35" xfId="0" applyNumberFormat="1" applyFont="1" applyFill="1" applyBorder="1" applyAlignment="1">
      <alignment horizontal="center" vertical="center"/>
    </xf>
    <xf numFmtId="0" fontId="17" fillId="7" borderId="33" xfId="0" applyFont="1" applyFill="1" applyBorder="1" applyAlignment="1">
      <alignment horizontal="center" vertical="center" wrapText="1"/>
    </xf>
    <xf numFmtId="14" fontId="17" fillId="7" borderId="35" xfId="0" applyNumberFormat="1" applyFont="1" applyFill="1" applyBorder="1" applyAlignment="1">
      <alignment horizontal="center" vertical="center"/>
    </xf>
    <xf numFmtId="0" fontId="17" fillId="7" borderId="39" xfId="0" applyFont="1" applyFill="1" applyBorder="1" applyAlignment="1">
      <alignment horizontal="left" vertical="top" wrapText="1"/>
    </xf>
    <xf numFmtId="0" fontId="17" fillId="7" borderId="77" xfId="0" applyFont="1" applyFill="1" applyBorder="1" applyAlignment="1">
      <alignment horizontal="left" vertical="center" wrapText="1"/>
    </xf>
    <xf numFmtId="9" fontId="24" fillId="15" borderId="2" xfId="0" applyNumberFormat="1" applyFont="1" applyFill="1" applyBorder="1" applyAlignment="1" applyProtection="1">
      <alignment horizontal="center" vertical="center" wrapText="1"/>
      <protection locked="0"/>
    </xf>
    <xf numFmtId="9" fontId="10" fillId="4" borderId="16" xfId="0" applyNumberFormat="1" applyFont="1" applyFill="1" applyBorder="1" applyAlignment="1" applyProtection="1">
      <alignment horizontal="center" vertical="center" wrapText="1"/>
    </xf>
    <xf numFmtId="15" fontId="10" fillId="4" borderId="2" xfId="0" applyNumberFormat="1" applyFont="1" applyFill="1" applyBorder="1" applyAlignment="1" applyProtection="1">
      <alignment horizontal="left" vertical="center" wrapText="1"/>
    </xf>
    <xf numFmtId="0" fontId="1" fillId="3"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4" fontId="2" fillId="2" borderId="2" xfId="0" applyNumberFormat="1" applyFont="1" applyFill="1" applyBorder="1" applyAlignment="1">
      <alignment horizontal="left" vertical="center" wrapText="1"/>
    </xf>
    <xf numFmtId="164" fontId="38" fillId="2" borderId="2" xfId="0" applyNumberFormat="1" applyFont="1" applyFill="1" applyBorder="1" applyAlignment="1">
      <alignment horizontal="left" vertical="center" wrapText="1"/>
    </xf>
    <xf numFmtId="164" fontId="2" fillId="2" borderId="2" xfId="0" applyNumberFormat="1" applyFont="1" applyFill="1" applyBorder="1" applyAlignment="1">
      <alignment horizontal="left" vertical="center"/>
    </xf>
    <xf numFmtId="164" fontId="2" fillId="2" borderId="2" xfId="0" applyNumberFormat="1" applyFont="1" applyFill="1" applyBorder="1" applyAlignment="1">
      <alignment vertical="top" wrapText="1"/>
    </xf>
    <xf numFmtId="164" fontId="2" fillId="2" borderId="2" xfId="0" applyNumberFormat="1" applyFont="1" applyFill="1" applyBorder="1" applyAlignment="1">
      <alignment horizontal="center" vertical="center"/>
    </xf>
    <xf numFmtId="9" fontId="2" fillId="2"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21" fillId="2" borderId="2" xfId="0" applyFont="1" applyFill="1" applyBorder="1" applyAlignment="1">
      <alignment vertical="center" wrapText="1"/>
    </xf>
    <xf numFmtId="0" fontId="17" fillId="2" borderId="2" xfId="0" applyFont="1" applyFill="1" applyBorder="1" applyAlignment="1">
      <alignment vertical="center" wrapText="1"/>
    </xf>
    <xf numFmtId="14" fontId="21" fillId="2" borderId="2" xfId="0" applyNumberFormat="1" applyFont="1" applyFill="1" applyBorder="1" applyAlignment="1">
      <alignment horizontal="center" vertical="center" wrapText="1"/>
    </xf>
    <xf numFmtId="9" fontId="17" fillId="2" borderId="2" xfId="0" applyNumberFormat="1" applyFont="1" applyFill="1" applyBorder="1" applyAlignment="1">
      <alignment horizontal="center" vertical="center" wrapText="1"/>
    </xf>
    <xf numFmtId="9" fontId="21" fillId="2"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9" fontId="7" fillId="2" borderId="2"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9" fontId="7" fillId="2" borderId="2" xfId="0" applyNumberFormat="1" applyFont="1" applyFill="1" applyBorder="1" applyAlignment="1">
      <alignment horizontal="center" vertical="center" wrapText="1"/>
    </xf>
    <xf numFmtId="0" fontId="0" fillId="2" borderId="2" xfId="0" applyFont="1" applyFill="1" applyBorder="1" applyAlignment="1">
      <alignment horizontal="left" vertical="center" wrapText="1"/>
    </xf>
    <xf numFmtId="0" fontId="8" fillId="5" borderId="82" xfId="0" applyFont="1" applyFill="1" applyBorder="1" applyAlignment="1">
      <alignment horizontal="center" vertical="center"/>
    </xf>
    <xf numFmtId="0" fontId="9" fillId="5" borderId="83" xfId="0" applyFont="1" applyFill="1" applyBorder="1" applyAlignment="1">
      <alignment horizontal="center" vertical="center" wrapText="1"/>
    </xf>
    <xf numFmtId="0" fontId="9" fillId="5" borderId="71" xfId="0" applyFont="1" applyFill="1" applyBorder="1" applyAlignment="1">
      <alignment horizontal="center" vertical="center" wrapText="1"/>
    </xf>
    <xf numFmtId="0" fontId="9" fillId="5" borderId="84" xfId="0" applyFont="1" applyFill="1" applyBorder="1" applyAlignment="1">
      <alignment horizontal="center" vertical="center" wrapText="1"/>
    </xf>
    <xf numFmtId="0" fontId="9" fillId="5" borderId="84" xfId="0" applyFont="1" applyFill="1" applyBorder="1" applyAlignment="1">
      <alignment horizontal="center" vertical="center" wrapText="1"/>
    </xf>
    <xf numFmtId="0" fontId="9" fillId="5" borderId="85" xfId="0" applyFont="1" applyFill="1" applyBorder="1" applyAlignment="1">
      <alignment horizontal="center" vertical="center" wrapText="1"/>
    </xf>
    <xf numFmtId="14" fontId="21" fillId="2" borderId="2" xfId="0" applyNumberFormat="1" applyFont="1" applyFill="1" applyBorder="1" applyAlignment="1">
      <alignment horizontal="left" vertical="center" wrapText="1"/>
    </xf>
    <xf numFmtId="0" fontId="21" fillId="2" borderId="2" xfId="0" applyFont="1" applyFill="1" applyBorder="1" applyAlignment="1">
      <alignment horizontal="left" vertical="center" wrapText="1"/>
    </xf>
    <xf numFmtId="0" fontId="31" fillId="15" borderId="13" xfId="0" applyFont="1" applyFill="1" applyBorder="1" applyAlignment="1" applyProtection="1">
      <alignment vertical="top" wrapText="1"/>
      <protection locked="0"/>
    </xf>
    <xf numFmtId="0" fontId="24" fillId="15" borderId="15" xfId="0" applyFont="1" applyFill="1" applyBorder="1" applyAlignment="1" applyProtection="1">
      <alignment vertical="top" wrapText="1"/>
      <protection locked="0"/>
    </xf>
    <xf numFmtId="9" fontId="0" fillId="0" borderId="0" xfId="2" applyFont="1" applyAlignment="1">
      <alignment horizontal="center"/>
    </xf>
    <xf numFmtId="9" fontId="0" fillId="0" borderId="0" xfId="0" applyNumberFormat="1"/>
    <xf numFmtId="9" fontId="0" fillId="0" borderId="0" xfId="0" applyNumberFormat="1" applyAlignment="1">
      <alignment horizontal="center"/>
    </xf>
    <xf numFmtId="0" fontId="36" fillId="16" borderId="86" xfId="0" applyFont="1" applyFill="1" applyBorder="1" applyAlignment="1">
      <alignment horizontal="center" vertical="center"/>
    </xf>
    <xf numFmtId="0" fontId="36" fillId="16" borderId="86" xfId="0" applyFont="1" applyFill="1" applyBorder="1" applyAlignment="1">
      <alignment horizontal="center" vertical="center" wrapText="1"/>
    </xf>
    <xf numFmtId="0" fontId="36" fillId="16" borderId="86" xfId="0" applyFont="1" applyFill="1" applyBorder="1" applyAlignment="1">
      <alignment horizontal="center" vertical="top" wrapText="1"/>
    </xf>
    <xf numFmtId="0" fontId="0" fillId="0" borderId="86" xfId="0" applyBorder="1"/>
    <xf numFmtId="0" fontId="0" fillId="0" borderId="86" xfId="0" applyBorder="1" applyAlignment="1">
      <alignment horizontal="center" vertical="center"/>
    </xf>
    <xf numFmtId="9" fontId="0" fillId="0" borderId="86" xfId="0" applyNumberFormat="1" applyBorder="1" applyAlignment="1">
      <alignment horizontal="center" vertical="center"/>
    </xf>
    <xf numFmtId="0" fontId="0" fillId="0" borderId="0" xfId="0" applyAlignment="1">
      <alignment horizontal="center" vertical="center"/>
    </xf>
    <xf numFmtId="0" fontId="37" fillId="17" borderId="87" xfId="0" applyFont="1" applyFill="1" applyBorder="1" applyAlignment="1">
      <alignment horizontal="center"/>
    </xf>
    <xf numFmtId="0" fontId="37" fillId="17" borderId="88" xfId="0" applyFont="1" applyFill="1" applyBorder="1" applyAlignment="1">
      <alignment horizontal="center"/>
    </xf>
    <xf numFmtId="0" fontId="37" fillId="17" borderId="89" xfId="0" applyFont="1" applyFill="1" applyBorder="1" applyAlignment="1">
      <alignment horizontal="center"/>
    </xf>
    <xf numFmtId="9" fontId="42" fillId="17" borderId="86" xfId="0" applyNumberFormat="1" applyFont="1" applyFill="1" applyBorder="1" applyAlignment="1">
      <alignment horizontal="center"/>
    </xf>
    <xf numFmtId="0" fontId="43" fillId="0" borderId="0" xfId="0" applyFont="1" applyAlignment="1">
      <alignment wrapText="1"/>
    </xf>
    <xf numFmtId="0" fontId="44" fillId="0" borderId="0" xfId="0" applyFont="1" applyBorder="1" applyAlignment="1" applyProtection="1">
      <alignment horizontal="center" vertical="center" wrapText="1"/>
    </xf>
    <xf numFmtId="0" fontId="45" fillId="0" borderId="0" xfId="0" applyFont="1" applyBorder="1" applyAlignment="1" applyProtection="1">
      <alignment horizontal="center" vertical="center" wrapText="1"/>
    </xf>
    <xf numFmtId="0" fontId="0" fillId="0" borderId="0" xfId="0" applyProtection="1"/>
    <xf numFmtId="0" fontId="46" fillId="0" borderId="0" xfId="0" applyFont="1" applyBorder="1" applyProtection="1"/>
    <xf numFmtId="0" fontId="47" fillId="0" borderId="0" xfId="0" applyFont="1" applyFill="1" applyBorder="1" applyAlignment="1" applyProtection="1">
      <alignment horizontal="center" vertical="center"/>
    </xf>
    <xf numFmtId="0" fontId="48" fillId="0" borderId="0" xfId="0" applyFont="1" applyFill="1" applyBorder="1" applyAlignment="1" applyProtection="1">
      <alignment horizontal="center" vertical="center" wrapText="1"/>
    </xf>
    <xf numFmtId="0" fontId="49" fillId="0" borderId="0" xfId="0" applyFont="1" applyAlignment="1" applyProtection="1">
      <alignment horizontal="center" vertical="center"/>
    </xf>
    <xf numFmtId="0" fontId="50" fillId="0" borderId="0" xfId="0" applyFont="1" applyAlignment="1" applyProtection="1">
      <alignment horizontal="center" vertical="center"/>
    </xf>
    <xf numFmtId="0" fontId="46" fillId="0" borderId="0" xfId="0" applyFont="1" applyProtection="1"/>
    <xf numFmtId="0" fontId="46" fillId="0" borderId="0" xfId="0" applyFont="1" applyAlignment="1" applyProtection="1">
      <alignment horizontal="right"/>
    </xf>
    <xf numFmtId="0" fontId="51" fillId="0" borderId="0" xfId="0" applyFont="1" applyAlignment="1" applyProtection="1">
      <alignment horizontal="center" vertical="center"/>
    </xf>
    <xf numFmtId="0" fontId="46" fillId="0" borderId="0" xfId="0" applyFont="1" applyAlignment="1" applyProtection="1">
      <alignment horizontal="center" vertical="center"/>
    </xf>
    <xf numFmtId="0" fontId="47" fillId="0" borderId="0" xfId="0" applyFont="1" applyAlignment="1" applyProtection="1">
      <alignment horizontal="center" vertical="center"/>
    </xf>
    <xf numFmtId="0" fontId="44" fillId="0" borderId="0" xfId="0" applyFont="1" applyAlignment="1" applyProtection="1">
      <alignment horizontal="center" vertical="center"/>
    </xf>
    <xf numFmtId="0" fontId="52" fillId="0" borderId="0" xfId="0" applyFont="1" applyFill="1" applyBorder="1" applyAlignment="1" applyProtection="1">
      <alignment horizontal="center" vertical="center" wrapText="1"/>
    </xf>
    <xf numFmtId="0" fontId="53" fillId="0" borderId="0" xfId="0" applyFont="1" applyAlignment="1" applyProtection="1">
      <alignment horizontal="left" vertical="center"/>
    </xf>
    <xf numFmtId="0" fontId="52" fillId="0" borderId="0" xfId="0" applyFont="1" applyAlignment="1" applyProtection="1">
      <alignment horizontal="left" vertical="center"/>
    </xf>
    <xf numFmtId="0" fontId="54" fillId="0" borderId="0" xfId="0" applyFont="1" applyAlignment="1" applyProtection="1">
      <alignment horizontal="left" vertical="center"/>
    </xf>
    <xf numFmtId="0" fontId="44" fillId="0" borderId="0" xfId="0" applyFont="1" applyProtection="1"/>
    <xf numFmtId="0" fontId="24" fillId="0" borderId="76" xfId="0" applyFont="1" applyBorder="1" applyAlignment="1" applyProtection="1">
      <alignment horizontal="center" vertical="center"/>
    </xf>
  </cellXfs>
  <cellStyles count="3">
    <cellStyle name="Normal" xfId="0" builtinId="0"/>
    <cellStyle name="Normal 2" xfId="1"/>
    <cellStyle name="Porcentaje" xfId="2" builtinId="5"/>
  </cellStyles>
  <dxfs count="28">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Avance Actividades Plan Anticorrupción</a:t>
            </a:r>
          </a:p>
        </c:rich>
      </c:tx>
      <c:layout>
        <c:manualLayout>
          <c:xMode val="edge"/>
          <c:yMode val="edge"/>
          <c:x val="0.28793071195770853"/>
          <c:y val="2.611205012985944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[1]Consolidado!$C$1</c:f>
              <c:strCache>
                <c:ptCount val="1"/>
                <c:pt idx="0">
                  <c:v>Total Actividades</c:v>
                </c:pt>
              </c:strCache>
            </c:strRef>
          </c:tx>
          <c:spPr>
            <a:solidFill>
              <a:schemeClr val="accent1"/>
            </a:solidFill>
            <a:ln>
              <a:noFill/>
            </a:ln>
            <a:effectLst/>
            <a:scene3d>
              <a:camera prst="orthographicFront"/>
              <a:lightRig rig="threePt" dir="t"/>
            </a:scene3d>
            <a:sp3d>
              <a:bevelT w="190500" h="38100"/>
            </a:sp3d>
          </c:spPr>
          <c:invertIfNegative val="0"/>
          <c:dLbls>
            <c:dLbl>
              <c:idx val="0"/>
              <c:layout>
                <c:manualLayout>
                  <c:x val="0"/>
                  <c:y val="1.54890291150655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DF7-4309-A325-5A4806E076A9}"/>
                </c:ext>
                <c:ext xmlns:c15="http://schemas.microsoft.com/office/drawing/2012/chart" uri="{CE6537A1-D6FC-4f65-9D91-7224C49458BB}">
                  <c15:layout/>
                </c:ext>
              </c:extLst>
            </c:dLbl>
            <c:dLbl>
              <c:idx val="1"/>
              <c:layout>
                <c:manualLayout>
                  <c:x val="-2.7777777777777779E-3"/>
                  <c:y val="2.777777777777777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DF7-4309-A325-5A4806E076A9}"/>
                </c:ext>
                <c:ext xmlns:c15="http://schemas.microsoft.com/office/drawing/2012/chart" uri="{CE6537A1-D6FC-4f65-9D91-7224C49458BB}">
                  <c15:layout/>
                </c:ext>
              </c:extLst>
            </c:dLbl>
            <c:dLbl>
              <c:idx val="2"/>
              <c:layout>
                <c:manualLayout>
                  <c:x val="-2.331002331002331E-3"/>
                  <c:y val="1.54890291150655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DF7-4309-A325-5A4806E076A9}"/>
                </c:ext>
                <c:ext xmlns:c15="http://schemas.microsoft.com/office/drawing/2012/chart" uri="{CE6537A1-D6FC-4f65-9D91-7224C49458BB}">
                  <c15:layout/>
                </c:ext>
              </c:extLst>
            </c:dLbl>
            <c:dLbl>
              <c:idx val="3"/>
              <c:layout>
                <c:manualLayout>
                  <c:x val="0"/>
                  <c:y val="2.314814814814816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DF7-4309-A325-5A4806E076A9}"/>
                </c:ext>
                <c:ext xmlns:c15="http://schemas.microsoft.com/office/drawing/2012/chart" uri="{CE6537A1-D6FC-4f65-9D91-7224C49458BB}"/>
              </c:extLst>
            </c:dLbl>
            <c:dLbl>
              <c:idx val="4"/>
              <c:layout>
                <c:manualLayout>
                  <c:x val="-2.3310023310025019E-3"/>
                  <c:y val="1.548902911506559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DF7-4309-A325-5A4806E076A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[1]Consolidado!$B$2:$B$6</c:f>
              <c:strCache>
                <c:ptCount val="5"/>
                <c:pt idx="0">
                  <c:v>Riesgos</c:v>
                </c:pt>
                <c:pt idx="1">
                  <c:v>Trámites y Servicios</c:v>
                </c:pt>
                <c:pt idx="2">
                  <c:v>Rendicion de Cuentas</c:v>
                </c:pt>
                <c:pt idx="3">
                  <c:v>Atención al Ciudadano</c:v>
                </c:pt>
                <c:pt idx="4">
                  <c:v>Transparencia</c:v>
                </c:pt>
              </c:strCache>
            </c:strRef>
          </c:cat>
          <c:val>
            <c:numRef>
              <c:f>[1]Consolidado!$C$2:$C$6</c:f>
              <c:numCache>
                <c:formatCode>General</c:formatCode>
                <c:ptCount val="5"/>
                <c:pt idx="0">
                  <c:v>8</c:v>
                </c:pt>
                <c:pt idx="1">
                  <c:v>1</c:v>
                </c:pt>
                <c:pt idx="2">
                  <c:v>11</c:v>
                </c:pt>
                <c:pt idx="3">
                  <c:v>20</c:v>
                </c:pt>
                <c:pt idx="4">
                  <c:v>13</c:v>
                </c:pt>
              </c:numCache>
            </c:numRef>
          </c:val>
          <c:extLst xmlns:c16r2="http://schemas.microsoft.com/office/drawing/2015/06/chart">
            <c:ext xmlns:c16="http://schemas.microsoft.com/office/drawing/2014/chart" uri="{C3380CC4-5D6E-409C-BE32-E72D297353CC}">
              <c16:uniqueId val="{00000005-BDF7-4309-A325-5A4806E076A9}"/>
            </c:ext>
          </c:extLst>
        </c:ser>
        <c:ser>
          <c:idx val="1"/>
          <c:order val="1"/>
          <c:tx>
            <c:strRef>
              <c:f>[1]Consolidado!$D$1</c:f>
              <c:strCache>
                <c:ptCount val="1"/>
                <c:pt idx="0">
                  <c:v>Actividades Cumplidas al 100%</c:v>
                </c:pt>
              </c:strCache>
            </c:strRef>
          </c:tx>
          <c:spPr>
            <a:solidFill>
              <a:schemeClr val="accent2"/>
            </a:solidFill>
            <a:ln>
              <a:noFill/>
            </a:ln>
            <a:effectLst/>
            <a:scene3d>
              <a:camera prst="orthographicFront"/>
              <a:lightRig rig="threePt" dir="t"/>
            </a:scene3d>
            <a:sp3d prstMaterial="metal">
              <a:bevelT w="88900" h="88900"/>
            </a:sp3d>
          </c:spPr>
          <c:invertIfNegative val="0"/>
          <c:dLbls>
            <c:dLbl>
              <c:idx val="0"/>
              <c:layout>
                <c:manualLayout>
                  <c:x val="-2.7777777777777779E-3"/>
                  <c:y val="8.333333333333332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BDF7-4309-A325-5A4806E076A9}"/>
                </c:ext>
                <c:ext xmlns:c15="http://schemas.microsoft.com/office/drawing/2012/chart" uri="{CE6537A1-D6FC-4f65-9D91-7224C49458BB}">
                  <c15:layout/>
                </c:ext>
              </c:extLst>
            </c:dLbl>
            <c:dLbl>
              <c:idx val="1"/>
              <c:layout>
                <c:manualLayout>
                  <c:x val="0"/>
                  <c:y val="8.333333333333324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BDF7-4309-A325-5A4806E076A9}"/>
                </c:ext>
                <c:ext xmlns:c15="http://schemas.microsoft.com/office/drawing/2012/chart" uri="{CE6537A1-D6FC-4f65-9D91-7224C49458BB}">
                  <c15:layout/>
                </c:ext>
              </c:extLst>
            </c:dLbl>
            <c:dLbl>
              <c:idx val="2"/>
              <c:layout>
                <c:manualLayout>
                  <c:x val="-1.0185067526415994E-16"/>
                  <c:y val="7.4074074074074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BDF7-4309-A325-5A4806E076A9}"/>
                </c:ext>
                <c:ext xmlns:c15="http://schemas.microsoft.com/office/drawing/2012/chart" uri="{CE6537A1-D6FC-4f65-9D91-7224C49458BB}">
                  <c15:layout/>
                </c:ext>
              </c:extLst>
            </c:dLbl>
            <c:dLbl>
              <c:idx val="4"/>
              <c:layout>
                <c:manualLayout>
                  <c:x val="-1.0185067526415994E-16"/>
                  <c:y val="7.87037037037037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BDF7-4309-A325-5A4806E076A9}"/>
                </c:ext>
                <c:ext xmlns:c15="http://schemas.microsoft.com/office/drawing/2012/chart" uri="{CE6537A1-D6FC-4f65-9D91-7224C49458BB}">
                  <c15:layout/>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E94C49"/>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[1]Consolidado!$B$2:$B$6</c:f>
              <c:strCache>
                <c:ptCount val="5"/>
                <c:pt idx="0">
                  <c:v>Riesgos</c:v>
                </c:pt>
                <c:pt idx="1">
                  <c:v>Trámites y Servicios</c:v>
                </c:pt>
                <c:pt idx="2">
                  <c:v>Rendicion de Cuentas</c:v>
                </c:pt>
                <c:pt idx="3">
                  <c:v>Atención al Ciudadano</c:v>
                </c:pt>
                <c:pt idx="4">
                  <c:v>Transparencia</c:v>
                </c:pt>
              </c:strCache>
            </c:strRef>
          </c:cat>
          <c:val>
            <c:numRef>
              <c:f>[1]Consolidado!$D$2:$D$6</c:f>
              <c:numCache>
                <c:formatCode>General</c:formatCode>
                <c:ptCount val="5"/>
                <c:pt idx="0">
                  <c:v>0</c:v>
                </c:pt>
                <c:pt idx="1">
                  <c:v>0</c:v>
                </c:pt>
                <c:pt idx="2">
                  <c:v>9</c:v>
                </c:pt>
                <c:pt idx="3">
                  <c:v>2</c:v>
                </c:pt>
                <c:pt idx="4">
                  <c:v>1</c:v>
                </c:pt>
              </c:numCache>
            </c:numRef>
          </c:val>
          <c:extLst xmlns:c16r2="http://schemas.microsoft.com/office/drawing/2015/06/chart">
            <c:ext xmlns:c16="http://schemas.microsoft.com/office/drawing/2014/chart" uri="{C3380CC4-5D6E-409C-BE32-E72D297353CC}">
              <c16:uniqueId val="{0000000A-BDF7-4309-A325-5A4806E076A9}"/>
            </c:ext>
          </c:extLst>
        </c:ser>
        <c:dLbls>
          <c:showLegendKey val="0"/>
          <c:showVal val="0"/>
          <c:showCatName val="0"/>
          <c:showSerName val="0"/>
          <c:showPercent val="0"/>
          <c:showBubbleSize val="0"/>
        </c:dLbls>
        <c:gapWidth val="254"/>
        <c:overlap val="-27"/>
        <c:axId val="583524568"/>
        <c:axId val="583517120"/>
      </c:barChart>
      <c:lineChart>
        <c:grouping val="standard"/>
        <c:varyColors val="0"/>
        <c:ser>
          <c:idx val="2"/>
          <c:order val="2"/>
          <c:tx>
            <c:strRef>
              <c:f>[1]Consolidado!$E$1</c:f>
              <c:strCache>
                <c:ptCount val="1"/>
                <c:pt idx="0">
                  <c:v>Promedio Avance Componente</c:v>
                </c:pt>
              </c:strCache>
            </c:strRef>
          </c:tx>
          <c:spPr>
            <a:ln w="76200" cap="rnd">
              <a:solidFill>
                <a:schemeClr val="accent3"/>
              </a:solidFill>
              <a:round/>
            </a:ln>
            <a:effectLst/>
          </c:spPr>
          <c:marker>
            <c:symbol val="none"/>
          </c:marker>
          <c:dLbls>
            <c:dLbl>
              <c:idx val="3"/>
              <c:layout>
                <c:manualLayout>
                  <c:x val="-4.1666666666666664E-2"/>
                  <c:y val="-4.6296296296296294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BDF7-4309-A325-5A4806E076A9}"/>
                </c:ext>
                <c:ext xmlns:c15="http://schemas.microsoft.com/office/drawing/2012/chart" uri="{CE6537A1-D6FC-4f65-9D91-7224C49458BB}">
                  <c15:layout/>
                </c:ext>
              </c:extLst>
            </c:dLbl>
            <c:dLbl>
              <c:idx val="4"/>
              <c:layout>
                <c:manualLayout>
                  <c:x val="-1.9444444444444545E-2"/>
                  <c:y val="-3.240740740740740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BDF7-4309-A325-5A4806E076A9}"/>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[1]Consolidado!$B$2:$B$6</c:f>
              <c:strCache>
                <c:ptCount val="5"/>
                <c:pt idx="0">
                  <c:v>Riesgos</c:v>
                </c:pt>
                <c:pt idx="1">
                  <c:v>Trámites y Servicios</c:v>
                </c:pt>
                <c:pt idx="2">
                  <c:v>Rendicion de Cuentas</c:v>
                </c:pt>
                <c:pt idx="3">
                  <c:v>Atención al Ciudadano</c:v>
                </c:pt>
                <c:pt idx="4">
                  <c:v>Transparencia</c:v>
                </c:pt>
              </c:strCache>
            </c:strRef>
          </c:cat>
          <c:val>
            <c:numRef>
              <c:f>[1]Consolidado!$E$2:$E$6</c:f>
              <c:numCache>
                <c:formatCode>0%</c:formatCode>
                <c:ptCount val="5"/>
                <c:pt idx="0">
                  <c:v>0.33500000000000008</c:v>
                </c:pt>
                <c:pt idx="1">
                  <c:v>0.9</c:v>
                </c:pt>
                <c:pt idx="2">
                  <c:v>0.95545454545454556</c:v>
                </c:pt>
                <c:pt idx="3">
                  <c:v>0.49099999999999999</c:v>
                </c:pt>
                <c:pt idx="4">
                  <c:v>0.35500000000000004</c:v>
                </c:pt>
              </c:numCache>
            </c:numRef>
          </c:val>
          <c:smooth val="0"/>
          <c:extLst xmlns:c16r2="http://schemas.microsoft.com/office/drawing/2015/06/chart">
            <c:ext xmlns:c16="http://schemas.microsoft.com/office/drawing/2014/chart" uri="{C3380CC4-5D6E-409C-BE32-E72D297353CC}">
              <c16:uniqueId val="{0000000D-BDF7-4309-A325-5A4806E076A9}"/>
            </c:ext>
          </c:extLst>
        </c:ser>
        <c:dLbls>
          <c:showLegendKey val="0"/>
          <c:showVal val="0"/>
          <c:showCatName val="0"/>
          <c:showSerName val="0"/>
          <c:showPercent val="0"/>
          <c:showBubbleSize val="0"/>
        </c:dLbls>
        <c:marker val="1"/>
        <c:smooth val="0"/>
        <c:axId val="583519080"/>
        <c:axId val="583517512"/>
      </c:lineChart>
      <c:catAx>
        <c:axId val="5835245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COMPONENTES</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583517120"/>
        <c:crosses val="autoZero"/>
        <c:auto val="1"/>
        <c:lblAlgn val="ctr"/>
        <c:lblOffset val="100"/>
        <c:noMultiLvlLbl val="0"/>
      </c:catAx>
      <c:valAx>
        <c:axId val="583517120"/>
        <c:scaling>
          <c:orientation val="minMax"/>
          <c:max val="13"/>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3524568"/>
        <c:crosses val="autoZero"/>
        <c:crossBetween val="between"/>
        <c:majorUnit val="2.6"/>
      </c:valAx>
      <c:valAx>
        <c:axId val="583517512"/>
        <c:scaling>
          <c:orientation val="minMax"/>
          <c:max val="1"/>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3519080"/>
        <c:crosses val="max"/>
        <c:crossBetween val="between"/>
        <c:majorUnit val="0.2"/>
      </c:valAx>
      <c:catAx>
        <c:axId val="583519080"/>
        <c:scaling>
          <c:orientation val="minMax"/>
        </c:scaling>
        <c:delete val="1"/>
        <c:axPos val="b"/>
        <c:numFmt formatCode="General" sourceLinked="1"/>
        <c:majorTickMark val="none"/>
        <c:minorTickMark val="none"/>
        <c:tickLblPos val="nextTo"/>
        <c:crossAx val="583517512"/>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171450</xdr:colOff>
      <xdr:row>27</xdr:row>
      <xdr:rowOff>19050</xdr:rowOff>
    </xdr:to>
    <xdr:graphicFrame macro="">
      <xdr:nvGraphicFramePr>
        <xdr:cNvPr id="11" name="Gráfico 10">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7</xdr:row>
      <xdr:rowOff>180975</xdr:rowOff>
    </xdr:from>
    <xdr:to>
      <xdr:col>7</xdr:col>
      <xdr:colOff>182264</xdr:colOff>
      <xdr:row>27</xdr:row>
      <xdr:rowOff>22796</xdr:rowOff>
    </xdr:to>
    <xdr:pic>
      <xdr:nvPicPr>
        <xdr:cNvPr id="14" name="Imagen 13"/>
        <xdr:cNvPicPr>
          <a:picLocks noChangeAspect="1"/>
        </xdr:cNvPicPr>
      </xdr:nvPicPr>
      <xdr:blipFill>
        <a:blip xmlns:r="http://schemas.openxmlformats.org/officeDocument/2006/relationships" r:embed="rId2"/>
        <a:stretch>
          <a:fillRect/>
        </a:stretch>
      </xdr:blipFill>
      <xdr:spPr>
        <a:xfrm>
          <a:off x="762000" y="2200275"/>
          <a:ext cx="6078239" cy="36518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4</xdr:row>
      <xdr:rowOff>171451</xdr:rowOff>
    </xdr:from>
    <xdr:to>
      <xdr:col>2</xdr:col>
      <xdr:colOff>240051</xdr:colOff>
      <xdr:row>5</xdr:row>
      <xdr:rowOff>257174</xdr:rowOff>
    </xdr:to>
    <xdr:pic>
      <xdr:nvPicPr>
        <xdr:cNvPr id="4" name="Imagen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38151"/>
          <a:ext cx="1954551" cy="428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0</xdr:row>
      <xdr:rowOff>0</xdr:rowOff>
    </xdr:from>
    <xdr:to>
      <xdr:col>3</xdr:col>
      <xdr:colOff>0</xdr:colOff>
      <xdr:row>6</xdr:row>
      <xdr:rowOff>0</xdr:rowOff>
    </xdr:to>
    <xdr:pic>
      <xdr:nvPicPr>
        <xdr:cNvPr id="3" name="Imagen 2" descr="logo_firma_digital">
          <a:extLst>
            <a:ext uri="{FF2B5EF4-FFF2-40B4-BE49-F238E27FC236}">
              <a16:creationId xmlns:a16="http://schemas.microsoft.com/office/drawing/2014/main" xmlns="" id="{5185D2EA-1E00-4128-83E8-00DCB8AEF2D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49" y="0"/>
          <a:ext cx="5630334" cy="92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xdr:colOff>
      <xdr:row>4</xdr:row>
      <xdr:rowOff>18573</xdr:rowOff>
    </xdr:to>
    <xdr:pic>
      <xdr:nvPicPr>
        <xdr:cNvPr id="3" name="Imagen 2" descr="logo_firma_digital">
          <a:extLst>
            <a:ext uri="{FF2B5EF4-FFF2-40B4-BE49-F238E27FC236}">
              <a16:creationId xmlns:a16="http://schemas.microsoft.com/office/drawing/2014/main" xmlns="" id="{14CD0440-7A36-406C-A159-689ECC4721F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3124200" cy="856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15265</xdr:colOff>
      <xdr:row>0</xdr:row>
      <xdr:rowOff>0</xdr:rowOff>
    </xdr:from>
    <xdr:to>
      <xdr:col>2</xdr:col>
      <xdr:colOff>7938</xdr:colOff>
      <xdr:row>3</xdr:row>
      <xdr:rowOff>168112</xdr:rowOff>
    </xdr:to>
    <xdr:pic>
      <xdr:nvPicPr>
        <xdr:cNvPr id="3" name="Imagen 2" descr="logo_firma_digital">
          <a:extLst>
            <a:ext uri="{FF2B5EF4-FFF2-40B4-BE49-F238E27FC236}">
              <a16:creationId xmlns:a16="http://schemas.microsoft.com/office/drawing/2014/main" xmlns="" id="{2157D133-8465-476B-924F-8B31BEF55E5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5265" y="0"/>
          <a:ext cx="4048736" cy="7872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2</xdr:col>
      <xdr:colOff>0</xdr:colOff>
      <xdr:row>5</xdr:row>
      <xdr:rowOff>0</xdr:rowOff>
    </xdr:to>
    <xdr:pic>
      <xdr:nvPicPr>
        <xdr:cNvPr id="2" name="Imagen 1" descr="logo_firma_digital">
          <a:extLst>
            <a:ext uri="{FF2B5EF4-FFF2-40B4-BE49-F238E27FC236}">
              <a16:creationId xmlns:a16="http://schemas.microsoft.com/office/drawing/2014/main" xmlns="" id="{6561E1F7-31D0-4797-9221-DDC2EADFCAC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525" y="9525"/>
          <a:ext cx="53054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Plan%20de%20corrucpcion%20y%20at\Seguimiento%20PAAC%202019%20Agosto%20-%20Dic%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LAN%20ANTICORRUPCION\Seguimiento%201-2018%20Anti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1 GestionRiesgos de Corrupción "/>
      <sheetName val="Riesgos Corrupcion"/>
      <sheetName val="2. Trámites"/>
      <sheetName val="3.Rendición de cuentas"/>
      <sheetName val="4.Atención al Ciudadano"/>
      <sheetName val="5.Transp y acceso a la informac"/>
    </sheetNames>
    <sheetDataSet>
      <sheetData sheetId="0">
        <row r="1">
          <cell r="C1" t="str">
            <v>Total Actividades</v>
          </cell>
          <cell r="D1" t="str">
            <v>Actividades Cumplidas al 100%</v>
          </cell>
          <cell r="E1" t="str">
            <v>Promedio Avance Componente</v>
          </cell>
        </row>
        <row r="2">
          <cell r="B2" t="str">
            <v>Riesgos</v>
          </cell>
          <cell r="C2">
            <v>8</v>
          </cell>
          <cell r="D2">
            <v>0</v>
          </cell>
          <cell r="E2">
            <v>0.33500000000000008</v>
          </cell>
        </row>
        <row r="3">
          <cell r="B3" t="str">
            <v>Trámites y Servicios</v>
          </cell>
          <cell r="C3">
            <v>1</v>
          </cell>
          <cell r="D3">
            <v>0</v>
          </cell>
          <cell r="E3">
            <v>0.9</v>
          </cell>
        </row>
        <row r="4">
          <cell r="B4" t="str">
            <v>Rendicion de Cuentas</v>
          </cell>
          <cell r="C4">
            <v>11</v>
          </cell>
          <cell r="D4">
            <v>9</v>
          </cell>
          <cell r="E4">
            <v>0.95545454545454556</v>
          </cell>
        </row>
        <row r="5">
          <cell r="B5" t="str">
            <v>Atención al Ciudadano</v>
          </cell>
          <cell r="C5">
            <v>20</v>
          </cell>
          <cell r="D5">
            <v>2</v>
          </cell>
          <cell r="E5">
            <v>0.49099999999999999</v>
          </cell>
        </row>
        <row r="6">
          <cell r="B6" t="str">
            <v>Transparencia</v>
          </cell>
          <cell r="C6">
            <v>13</v>
          </cell>
          <cell r="D6">
            <v>1</v>
          </cell>
          <cell r="E6">
            <v>0.35500000000000004</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Riesgos"/>
      <sheetName val="Anexo 2 Tramites"/>
      <sheetName val="Anexo 3 Rendicion Cuentas"/>
      <sheetName val="Anexo 4 Atencion Ciudadano"/>
      <sheetName val="Anexo 5 Transparencia"/>
      <sheetName val="Hoja2"/>
      <sheetName val="Compilado"/>
    </sheetNames>
    <sheetDataSet>
      <sheetData sheetId="0" refreshError="1"/>
      <sheetData sheetId="1" refreshError="1"/>
      <sheetData sheetId="2" refreshError="1"/>
      <sheetData sheetId="3" refreshError="1"/>
      <sheetData sheetId="4" refreshError="1">
        <row r="22">
          <cell r="I22">
            <v>13</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activeCell="E6" sqref="E6"/>
    </sheetView>
  </sheetViews>
  <sheetFormatPr baseColWidth="10" defaultRowHeight="15"/>
  <cols>
    <col min="2" max="2" width="21.85546875" customWidth="1"/>
    <col min="3" max="3" width="16.7109375" customWidth="1"/>
    <col min="5" max="5" width="15.5703125" customWidth="1"/>
  </cols>
  <sheetData>
    <row r="1" spans="2:7" ht="60.75" thickBot="1">
      <c r="B1" s="283" t="s">
        <v>331</v>
      </c>
      <c r="C1" s="284" t="s">
        <v>332</v>
      </c>
      <c r="D1" s="285" t="s">
        <v>333</v>
      </c>
      <c r="E1" s="285" t="s">
        <v>334</v>
      </c>
    </row>
    <row r="2" spans="2:7" ht="15.75" thickBot="1">
      <c r="B2" s="286" t="s">
        <v>346</v>
      </c>
      <c r="C2" s="287">
        <v>8</v>
      </c>
      <c r="D2" s="287">
        <v>0</v>
      </c>
      <c r="E2" s="288">
        <f>+'1.Riesgos de Corrupción '!N30</f>
        <v>0.33500000000000008</v>
      </c>
      <c r="G2" s="289"/>
    </row>
    <row r="3" spans="2:7" ht="15.75" thickBot="1">
      <c r="B3" s="286" t="s">
        <v>335</v>
      </c>
      <c r="C3" s="287">
        <v>1</v>
      </c>
      <c r="D3" s="287">
        <v>0</v>
      </c>
      <c r="E3" s="288">
        <f>+'2. Trámites'!G10</f>
        <v>0.9</v>
      </c>
    </row>
    <row r="4" spans="2:7" ht="15.75" thickBot="1">
      <c r="B4" s="286" t="s">
        <v>336</v>
      </c>
      <c r="C4" s="287">
        <v>11</v>
      </c>
      <c r="D4" s="287">
        <v>9</v>
      </c>
      <c r="E4" s="288">
        <f>+'3.Rendición de cuentas'!L21</f>
        <v>0.95545454545454556</v>
      </c>
    </row>
    <row r="5" spans="2:7" ht="15.75" thickBot="1">
      <c r="B5" s="286" t="s">
        <v>337</v>
      </c>
      <c r="C5" s="287">
        <v>20</v>
      </c>
      <c r="D5" s="287">
        <v>2</v>
      </c>
      <c r="E5" s="288">
        <f>+'4.Atención al Ciudadano'!F28</f>
        <v>0.49099999999999999</v>
      </c>
    </row>
    <row r="6" spans="2:7" ht="15.75" thickBot="1">
      <c r="B6" s="286" t="s">
        <v>338</v>
      </c>
      <c r="C6" s="287">
        <f>'[2]Anexo 5 Transparencia'!I22</f>
        <v>13</v>
      </c>
      <c r="D6" s="287">
        <v>1</v>
      </c>
      <c r="E6" s="288">
        <f>+'5.Transp y acceso a la informac'!F19</f>
        <v>0.35500000000000004</v>
      </c>
    </row>
    <row r="7" spans="2:7" ht="19.5" thickBot="1">
      <c r="B7" s="290" t="s">
        <v>343</v>
      </c>
      <c r="C7" s="291"/>
      <c r="D7" s="292"/>
      <c r="E7" s="293">
        <f>AVERAGE(E2:E6)</f>
        <v>0.6072909090909091</v>
      </c>
    </row>
    <row r="8" spans="2:7">
      <c r="C8" s="289"/>
    </row>
    <row r="9" spans="2:7">
      <c r="C9" s="289"/>
    </row>
    <row r="10" spans="2:7">
      <c r="C10" s="289"/>
    </row>
    <row r="11" spans="2:7">
      <c r="C11" s="289"/>
    </row>
    <row r="12" spans="2:7">
      <c r="C12" s="289"/>
    </row>
    <row r="13" spans="2:7">
      <c r="C13" s="289"/>
    </row>
    <row r="14" spans="2:7">
      <c r="C14" s="289"/>
    </row>
    <row r="15" spans="2:7">
      <c r="C15" s="289"/>
    </row>
    <row r="16" spans="2:7">
      <c r="C16" s="289"/>
    </row>
    <row r="17" spans="1:8">
      <c r="C17" s="289"/>
    </row>
    <row r="18" spans="1:8">
      <c r="C18" s="289"/>
    </row>
    <row r="19" spans="1:8">
      <c r="C19" s="289"/>
    </row>
    <row r="20" spans="1:8">
      <c r="C20" s="289"/>
    </row>
    <row r="21" spans="1:8">
      <c r="C21" s="289"/>
    </row>
    <row r="22" spans="1:8">
      <c r="C22" s="289"/>
    </row>
    <row r="23" spans="1:8">
      <c r="C23" s="289"/>
    </row>
    <row r="24" spans="1:8">
      <c r="C24" s="289"/>
    </row>
    <row r="25" spans="1:8">
      <c r="C25" s="289"/>
    </row>
    <row r="26" spans="1:8">
      <c r="C26" s="289"/>
    </row>
    <row r="27" spans="1:8">
      <c r="C27" s="289"/>
    </row>
    <row r="28" spans="1:8">
      <c r="C28" s="289"/>
    </row>
    <row r="29" spans="1:8">
      <c r="C29" s="289"/>
    </row>
    <row r="30" spans="1:8" ht="15.75">
      <c r="A30" s="294"/>
      <c r="B30" s="294"/>
      <c r="C30" s="294"/>
      <c r="D30" s="294"/>
      <c r="E30" s="294"/>
      <c r="F30" s="294"/>
      <c r="G30" s="77"/>
    </row>
    <row r="31" spans="1:8">
      <c r="A31" s="295"/>
      <c r="B31" s="295"/>
      <c r="C31" s="296"/>
      <c r="D31" s="295"/>
      <c r="E31" s="295"/>
      <c r="F31" s="295"/>
      <c r="G31" s="295"/>
      <c r="H31" s="295"/>
    </row>
    <row r="32" spans="1:8" ht="15.75" thickBot="1">
      <c r="A32" s="297"/>
      <c r="B32" s="298"/>
      <c r="C32" s="299"/>
      <c r="D32" s="314" t="s">
        <v>345</v>
      </c>
      <c r="E32" s="314"/>
      <c r="F32" s="314"/>
      <c r="G32" s="295"/>
      <c r="H32" s="295"/>
    </row>
    <row r="33" spans="1:8" ht="15.75">
      <c r="A33" s="300" t="s">
        <v>339</v>
      </c>
      <c r="B33" s="300"/>
      <c r="C33" s="301"/>
      <c r="D33" s="302" t="s">
        <v>340</v>
      </c>
      <c r="E33" s="302"/>
      <c r="F33" s="302"/>
      <c r="G33" s="303"/>
      <c r="H33" s="303"/>
    </row>
    <row r="34" spans="1:8">
      <c r="A34" s="304"/>
      <c r="B34" s="303"/>
      <c r="C34" s="305" t="s">
        <v>341</v>
      </c>
      <c r="D34" s="305"/>
      <c r="E34" s="305"/>
      <c r="F34" s="305"/>
      <c r="G34" s="305"/>
      <c r="H34" s="303"/>
    </row>
    <row r="35" spans="1:8">
      <c r="A35" s="304"/>
      <c r="B35" s="306"/>
      <c r="C35" s="307"/>
      <c r="D35" s="306"/>
      <c r="E35" s="308"/>
      <c r="F35" s="306"/>
      <c r="G35" s="303"/>
      <c r="H35" s="303"/>
    </row>
    <row r="36" spans="1:8">
      <c r="A36" s="309" t="s">
        <v>342</v>
      </c>
      <c r="B36" s="309"/>
      <c r="C36" s="310"/>
      <c r="D36" s="311" t="s">
        <v>344</v>
      </c>
      <c r="E36" s="312"/>
      <c r="F36" s="313"/>
      <c r="G36" s="303"/>
      <c r="H36" s="303"/>
    </row>
    <row r="37" spans="1:8">
      <c r="C37" s="289"/>
    </row>
    <row r="38" spans="1:8">
      <c r="C38" s="289"/>
    </row>
    <row r="39" spans="1:8">
      <c r="C39" s="289"/>
    </row>
  </sheetData>
  <sheetProtection algorithmName="SHA-512" hashValue="h0vr9+Kl0p1efOeteBo35wYT/rHxYmP52vcDkW87AVheD8gJFHVbsvHJiOwbLBNuyX1pi8hvkdEBCWs5hAWSEg==" saltValue="wkUR3IkbhihSP6XreVJSyw==" spinCount="100000" sheet="1" objects="1" scenarios="1" formatCells="0" formatColumns="0" formatRows="0" insertColumns="0" insertRows="0" insertHyperlinks="0" deleteColumns="0" deleteRows="0" sort="0" autoFilter="0" pivotTables="0"/>
  <mergeCells count="6">
    <mergeCell ref="B7:D7"/>
    <mergeCell ref="A33:B33"/>
    <mergeCell ref="D33:F33"/>
    <mergeCell ref="C34:G34"/>
    <mergeCell ref="A36:B36"/>
    <mergeCell ref="D32:F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2"/>
  <sheetViews>
    <sheetView topLeftCell="D4" zoomScale="93" zoomScaleNormal="93" workbookViewId="0">
      <selection activeCell="O10" sqref="O10:O12"/>
    </sheetView>
  </sheetViews>
  <sheetFormatPr baseColWidth="10" defaultRowHeight="15"/>
  <cols>
    <col min="1" max="1" width="26.42578125" customWidth="1"/>
    <col min="2" max="2" width="11" hidden="1" customWidth="1"/>
    <col min="3" max="3" width="35" customWidth="1"/>
    <col min="4" max="4" width="55.140625" customWidth="1"/>
    <col min="5" max="5" width="6.140625" hidden="1" customWidth="1"/>
    <col min="6" max="6" width="6" hidden="1" customWidth="1"/>
    <col min="7" max="7" width="18" hidden="1" customWidth="1"/>
    <col min="8" max="8" width="22" hidden="1" customWidth="1"/>
    <col min="9" max="9" width="30.5703125" customWidth="1"/>
    <col min="10" max="10" width="22.5703125" hidden="1" customWidth="1"/>
    <col min="11" max="11" width="17.85546875" hidden="1" customWidth="1"/>
    <col min="12" max="12" width="15.28515625" hidden="1" customWidth="1"/>
    <col min="13" max="13" width="17.28515625" hidden="1" customWidth="1"/>
    <col min="14" max="14" width="17.28515625" customWidth="1"/>
    <col min="15" max="15" width="35.5703125" customWidth="1"/>
    <col min="16" max="16" width="56.85546875" customWidth="1"/>
    <col min="17" max="17" width="19.7109375" customWidth="1"/>
  </cols>
  <sheetData>
    <row r="1" spans="1:16" ht="24.75" hidden="1" customHeight="1">
      <c r="A1" s="118"/>
      <c r="B1" s="119"/>
      <c r="C1" s="120"/>
      <c r="D1" s="127" t="s">
        <v>135</v>
      </c>
      <c r="E1" s="127"/>
      <c r="F1" s="127"/>
      <c r="G1" s="127"/>
      <c r="H1" s="127"/>
      <c r="I1" s="127"/>
      <c r="J1" s="127"/>
      <c r="K1" s="127"/>
      <c r="L1" s="127"/>
      <c r="M1" s="128"/>
      <c r="N1" s="66"/>
      <c r="O1" s="66"/>
      <c r="P1" s="66"/>
    </row>
    <row r="2" spans="1:16" ht="18.75" hidden="1" customHeight="1">
      <c r="A2" s="121"/>
      <c r="B2" s="122"/>
      <c r="C2" s="123"/>
      <c r="D2" s="129" t="s">
        <v>136</v>
      </c>
      <c r="E2" s="129"/>
      <c r="F2" s="129"/>
      <c r="G2" s="129"/>
      <c r="H2" s="129"/>
      <c r="I2" s="129"/>
      <c r="J2" s="129"/>
      <c r="K2" s="129"/>
      <c r="L2" s="129"/>
      <c r="M2" s="130" t="s">
        <v>137</v>
      </c>
      <c r="N2" s="67"/>
      <c r="O2" s="67"/>
      <c r="P2" s="67"/>
    </row>
    <row r="3" spans="1:16" ht="21" hidden="1" customHeight="1">
      <c r="A3" s="124"/>
      <c r="B3" s="125"/>
      <c r="C3" s="126"/>
      <c r="D3" s="131" t="s">
        <v>138</v>
      </c>
      <c r="E3" s="131"/>
      <c r="F3" s="132"/>
      <c r="G3" s="133" t="s">
        <v>139</v>
      </c>
      <c r="H3" s="134"/>
      <c r="I3" s="133" t="s">
        <v>137</v>
      </c>
      <c r="J3" s="135"/>
      <c r="K3" s="136" t="s">
        <v>140</v>
      </c>
      <c r="L3" s="137"/>
      <c r="M3" s="138"/>
      <c r="N3" s="65"/>
      <c r="O3" s="65"/>
      <c r="P3" s="65"/>
    </row>
    <row r="4" spans="1:16" ht="21" customHeight="1">
      <c r="A4" s="62"/>
      <c r="B4" s="62"/>
      <c r="C4" s="62"/>
      <c r="D4" s="63"/>
      <c r="E4" s="63"/>
      <c r="F4" s="63"/>
      <c r="G4" s="64"/>
      <c r="H4" s="64"/>
      <c r="I4" s="64"/>
      <c r="J4" s="64"/>
      <c r="K4" s="65"/>
      <c r="L4" s="65"/>
      <c r="M4" s="65"/>
      <c r="N4" s="65"/>
      <c r="O4" s="65"/>
      <c r="P4" s="65"/>
    </row>
    <row r="5" spans="1:16" ht="27" customHeight="1" thickBot="1">
      <c r="A5" s="98" t="s">
        <v>141</v>
      </c>
      <c r="B5" s="98"/>
      <c r="C5" s="98"/>
      <c r="D5" s="98"/>
      <c r="E5" s="98"/>
      <c r="F5" s="98"/>
      <c r="G5" s="98"/>
      <c r="H5" s="98"/>
      <c r="I5" s="98"/>
      <c r="J5" s="98"/>
      <c r="K5" s="98"/>
      <c r="L5" s="98"/>
      <c r="M5" s="98"/>
      <c r="N5" s="98"/>
      <c r="O5" s="98"/>
      <c r="P5" s="98"/>
    </row>
    <row r="6" spans="1:16" ht="30" customHeight="1" thickBot="1">
      <c r="A6" s="95" t="s">
        <v>142</v>
      </c>
      <c r="B6" s="96"/>
      <c r="C6" s="96"/>
      <c r="D6" s="96"/>
      <c r="E6" s="96"/>
      <c r="F6" s="96"/>
      <c r="G6" s="96"/>
      <c r="H6" s="96"/>
      <c r="I6" s="96"/>
      <c r="J6" s="96"/>
      <c r="K6" s="96"/>
      <c r="L6" s="96"/>
      <c r="M6" s="96"/>
      <c r="N6" s="96"/>
      <c r="O6" s="96"/>
      <c r="P6" s="97"/>
    </row>
    <row r="7" spans="1:16" ht="27" hidden="1" customHeight="1">
      <c r="A7" s="112" t="s">
        <v>143</v>
      </c>
      <c r="B7" s="113" t="s">
        <v>144</v>
      </c>
      <c r="C7" s="113"/>
      <c r="D7" s="113" t="s">
        <v>145</v>
      </c>
      <c r="E7" s="113"/>
      <c r="F7" s="113"/>
      <c r="G7" s="113"/>
      <c r="H7" s="113"/>
      <c r="I7" s="113" t="s">
        <v>146</v>
      </c>
      <c r="J7" s="113"/>
      <c r="K7" s="113"/>
      <c r="L7" s="113"/>
      <c r="M7" s="113"/>
      <c r="N7" s="44"/>
      <c r="O7" s="70"/>
      <c r="P7" s="44"/>
    </row>
    <row r="8" spans="1:16" ht="22.5" hidden="1" customHeight="1">
      <c r="A8" s="112"/>
      <c r="B8" s="113"/>
      <c r="C8" s="113"/>
      <c r="D8" s="112" t="s">
        <v>147</v>
      </c>
      <c r="E8" s="112"/>
      <c r="F8" s="112"/>
      <c r="G8" s="112" t="s">
        <v>148</v>
      </c>
      <c r="H8" s="112"/>
      <c r="I8" s="114" t="s">
        <v>149</v>
      </c>
      <c r="J8" s="112" t="s">
        <v>150</v>
      </c>
      <c r="K8" s="112" t="s">
        <v>151</v>
      </c>
      <c r="L8" s="112" t="s">
        <v>152</v>
      </c>
      <c r="M8" s="112" t="s">
        <v>153</v>
      </c>
      <c r="N8" s="45"/>
      <c r="O8" s="69"/>
      <c r="P8" s="45"/>
    </row>
    <row r="9" spans="1:16" ht="52.5" customHeight="1" thickBot="1">
      <c r="A9" s="112"/>
      <c r="B9" s="113"/>
      <c r="C9" s="113"/>
      <c r="D9" s="45" t="s">
        <v>154</v>
      </c>
      <c r="E9" s="46" t="s">
        <v>155</v>
      </c>
      <c r="F9" s="46" t="s">
        <v>156</v>
      </c>
      <c r="G9" s="45" t="s">
        <v>157</v>
      </c>
      <c r="H9" s="45" t="s">
        <v>158</v>
      </c>
      <c r="I9" s="115"/>
      <c r="J9" s="112"/>
      <c r="K9" s="112"/>
      <c r="L9" s="112"/>
      <c r="M9" s="112" t="s">
        <v>159</v>
      </c>
      <c r="N9" s="45" t="s">
        <v>224</v>
      </c>
      <c r="O9" s="69" t="s">
        <v>232</v>
      </c>
      <c r="P9" s="45" t="s">
        <v>233</v>
      </c>
    </row>
    <row r="10" spans="1:16" ht="114" customHeight="1" thickBot="1">
      <c r="A10" s="104" t="s">
        <v>160</v>
      </c>
      <c r="B10" s="105">
        <v>1</v>
      </c>
      <c r="C10" s="139" t="s">
        <v>161</v>
      </c>
      <c r="D10" s="47" t="s">
        <v>162</v>
      </c>
      <c r="E10" s="108">
        <v>1</v>
      </c>
      <c r="F10" s="108">
        <v>4</v>
      </c>
      <c r="G10" s="110" t="str">
        <f>IF(E10*F10=1,"BAJA",IF(E10*F10=2,"BAJA",IF(E10*F10=3,"BAJA",IF(E10*F10=4,"BAJA",IF(E10*F10=5,"MODERADA",IF(E10*F10=6,"MODERADA",IF(E10*F10=8,"MODERADA",IF(E10*F10=9,"MODERADA",IF(E10*F10=10,"ALTA",IF(E10*F10=10,"ALTA",IF(E10*F10=12,"ALTA",IF(E10*F10=15,"ALTA",IF(E10*F10=16,"EXTREMA",IF(E10*F10=20,"EXTREMA",IF(E10*F10=25,"EXTREMA")))))))))))))))</f>
        <v>BAJA</v>
      </c>
      <c r="H10" s="109" t="s">
        <v>163</v>
      </c>
      <c r="I10" s="106" t="s">
        <v>164</v>
      </c>
      <c r="J10" s="99" t="s">
        <v>165</v>
      </c>
      <c r="K10" s="99" t="s">
        <v>166</v>
      </c>
      <c r="L10" s="102">
        <v>43878</v>
      </c>
      <c r="M10" s="103">
        <v>44195</v>
      </c>
      <c r="N10" s="88">
        <v>0.33</v>
      </c>
      <c r="O10" s="91" t="s">
        <v>234</v>
      </c>
      <c r="P10" s="68" t="s">
        <v>269</v>
      </c>
    </row>
    <row r="11" spans="1:16" ht="111" customHeight="1" thickBot="1">
      <c r="A11" s="104"/>
      <c r="B11" s="105"/>
      <c r="C11" s="139"/>
      <c r="D11" s="47" t="s">
        <v>167</v>
      </c>
      <c r="E11" s="108"/>
      <c r="F11" s="108"/>
      <c r="G11" s="110"/>
      <c r="H11" s="109"/>
      <c r="I11" s="106"/>
      <c r="J11" s="99"/>
      <c r="K11" s="99"/>
      <c r="L11" s="102"/>
      <c r="M11" s="103"/>
      <c r="N11" s="89"/>
      <c r="O11" s="92"/>
      <c r="P11" s="68" t="s">
        <v>235</v>
      </c>
    </row>
    <row r="12" spans="1:16" ht="74.25" customHeight="1" thickBot="1">
      <c r="A12" s="104"/>
      <c r="B12" s="105"/>
      <c r="C12" s="139"/>
      <c r="D12" s="47" t="s">
        <v>168</v>
      </c>
      <c r="E12" s="108"/>
      <c r="F12" s="108"/>
      <c r="G12" s="110"/>
      <c r="H12" s="109"/>
      <c r="I12" s="106"/>
      <c r="J12" s="99"/>
      <c r="K12" s="99"/>
      <c r="L12" s="102"/>
      <c r="M12" s="103"/>
      <c r="N12" s="90"/>
      <c r="O12" s="93"/>
      <c r="P12" s="68" t="s">
        <v>230</v>
      </c>
    </row>
    <row r="13" spans="1:16" ht="100.5" customHeight="1" thickBot="1">
      <c r="A13" s="104"/>
      <c r="B13" s="105">
        <v>2</v>
      </c>
      <c r="C13" s="106" t="s">
        <v>169</v>
      </c>
      <c r="D13" s="47" t="s">
        <v>170</v>
      </c>
      <c r="E13" s="107">
        <v>2</v>
      </c>
      <c r="F13" s="107">
        <v>3</v>
      </c>
      <c r="G13" s="110" t="str">
        <f>IF(E13*F13=1,"BAJA",IF(E13*F13=2,"BAJA",IF(E13*F13=3,"BAJA",IF(E13*F13=4,"BAJA",IF(E13*F13=5,"MODERADA",IF(E13*F13=6,"MODERADA",IF(E13*F13=8,"MODERADA",IF(E13*F13=9,"MODERADA",IF(E13*F13=10,"ALTA",IF(E13*F13=10,"ALTA",IF(E13*F13=12,"ALTA",IF(E13*F13=15,"ALTA",IF(E13*F13=16,"EXTREMA",IF(E13*F13=20,"EXTREMA",IF(E13*F13=25,"EXTREMA")))))))))))))))</f>
        <v>MODERADA</v>
      </c>
      <c r="H13" s="107" t="s">
        <v>163</v>
      </c>
      <c r="I13" s="109" t="s">
        <v>171</v>
      </c>
      <c r="J13" s="99" t="s">
        <v>172</v>
      </c>
      <c r="K13" s="99" t="s">
        <v>173</v>
      </c>
      <c r="L13" s="102">
        <v>43878</v>
      </c>
      <c r="M13" s="103">
        <v>43951</v>
      </c>
      <c r="N13" s="88">
        <v>0.33</v>
      </c>
      <c r="O13" s="91" t="s">
        <v>270</v>
      </c>
      <c r="P13" s="68" t="s">
        <v>271</v>
      </c>
    </row>
    <row r="14" spans="1:16" ht="122.25" customHeight="1" thickBot="1">
      <c r="A14" s="104"/>
      <c r="B14" s="105"/>
      <c r="C14" s="106"/>
      <c r="D14" s="47" t="s">
        <v>174</v>
      </c>
      <c r="E14" s="107"/>
      <c r="F14" s="107"/>
      <c r="G14" s="110"/>
      <c r="H14" s="107"/>
      <c r="I14" s="109"/>
      <c r="J14" s="99"/>
      <c r="K14" s="99"/>
      <c r="L14" s="102"/>
      <c r="M14" s="103"/>
      <c r="N14" s="89"/>
      <c r="O14" s="92"/>
      <c r="P14" s="68" t="s">
        <v>261</v>
      </c>
    </row>
    <row r="15" spans="1:16" ht="102.75" customHeight="1" thickBot="1">
      <c r="A15" s="104"/>
      <c r="B15" s="105"/>
      <c r="C15" s="106"/>
      <c r="D15" s="47" t="s">
        <v>272</v>
      </c>
      <c r="E15" s="107"/>
      <c r="F15" s="107"/>
      <c r="G15" s="110"/>
      <c r="H15" s="107"/>
      <c r="I15" s="109"/>
      <c r="J15" s="99"/>
      <c r="K15" s="99"/>
      <c r="L15" s="102"/>
      <c r="M15" s="103"/>
      <c r="N15" s="90"/>
      <c r="O15" s="93"/>
      <c r="P15" s="68" t="s">
        <v>262</v>
      </c>
    </row>
    <row r="16" spans="1:16" ht="76.5" customHeight="1" thickBot="1">
      <c r="A16" s="104" t="s">
        <v>175</v>
      </c>
      <c r="B16" s="111">
        <v>3</v>
      </c>
      <c r="C16" s="109" t="s">
        <v>176</v>
      </c>
      <c r="D16" s="233" t="s">
        <v>177</v>
      </c>
      <c r="E16" s="107">
        <v>1</v>
      </c>
      <c r="F16" s="107">
        <v>4</v>
      </c>
      <c r="G16" s="108" t="str">
        <f>IF(E16*F16=1,"BAJA",IF(E16*F16=2,"BAJA",IF(E16*F16=3,"BAJA",IF(E16*F16=4,"BAJA",IF(E16*F16=5,"MODERADA",IF(E16*F16=6,"MODERADA",IF(E16*F16=8,"MODERADA",IF(E16*F16=9,"MODERADA",IF(E16*F16=10,"ALTA",IF(E16*F16=10,"ALTA",IF(E16*F16=12,"ALTA",IF(E16*F16=15,"ALTA",IF(E16*F16=16,"EXTREMA",IF(E16*F16=20,"EXTREMA",IF(E16*F16=25,"EXTREMA")))))))))))))))</f>
        <v>BAJA</v>
      </c>
      <c r="H16" s="107" t="s">
        <v>163</v>
      </c>
      <c r="I16" s="116" t="s">
        <v>178</v>
      </c>
      <c r="J16" s="99" t="s">
        <v>179</v>
      </c>
      <c r="K16" s="99" t="s">
        <v>166</v>
      </c>
      <c r="L16" s="102">
        <v>43860</v>
      </c>
      <c r="M16" s="103">
        <v>44196</v>
      </c>
      <c r="N16" s="88">
        <v>0.33</v>
      </c>
      <c r="O16" s="94" t="s">
        <v>236</v>
      </c>
      <c r="P16" s="68" t="s">
        <v>263</v>
      </c>
    </row>
    <row r="17" spans="1:17" ht="130.5" customHeight="1" thickBot="1">
      <c r="A17" s="104"/>
      <c r="B17" s="111"/>
      <c r="C17" s="109"/>
      <c r="D17" s="48" t="s">
        <v>180</v>
      </c>
      <c r="E17" s="107"/>
      <c r="F17" s="107"/>
      <c r="G17" s="108"/>
      <c r="H17" s="107"/>
      <c r="I17" s="116"/>
      <c r="J17" s="117"/>
      <c r="K17" s="99"/>
      <c r="L17" s="102"/>
      <c r="M17" s="103"/>
      <c r="N17" s="90"/>
      <c r="O17" s="90"/>
      <c r="P17" s="68" t="s">
        <v>273</v>
      </c>
    </row>
    <row r="18" spans="1:17" ht="100.5" customHeight="1" thickBot="1">
      <c r="A18" s="104" t="s">
        <v>181</v>
      </c>
      <c r="B18" s="105">
        <v>4</v>
      </c>
      <c r="C18" s="106" t="s">
        <v>182</v>
      </c>
      <c r="D18" s="47" t="s">
        <v>183</v>
      </c>
      <c r="E18" s="107">
        <v>1</v>
      </c>
      <c r="F18" s="107">
        <v>4</v>
      </c>
      <c r="G18" s="108" t="str">
        <f>IF(E18*F18=1,"BAJA",IF(E18*F18=2,"BAJA",IF(E18*F18=3,"BAJA",IF(E18*F18=4,"BAJA",IF(E18*F18=5,"MODERADA",IF(E18*F18=6,"MODERADA",IF(E18*F18=8,"MODERADA",IF(E18*F18=9,"MODERADA",IF(E18*F18=10,"ALTA",IF(E18*F18=10,"ALTA",IF(E18*F18=12,"ALTA",IF(E18*F18=15,"ALTA",IF(E18*F18=16,"EXTREMA",IF(E18*F18=20,"EXTREMA",IF(E18*F18=25,"EXTREMA")))))))))))))))</f>
        <v>BAJA</v>
      </c>
      <c r="H18" s="107" t="s">
        <v>184</v>
      </c>
      <c r="I18" s="109" t="s">
        <v>185</v>
      </c>
      <c r="J18" s="99" t="s">
        <v>186</v>
      </c>
      <c r="K18" s="99" t="s">
        <v>166</v>
      </c>
      <c r="L18" s="102">
        <v>43906</v>
      </c>
      <c r="M18" s="103">
        <v>44134</v>
      </c>
      <c r="N18" s="88">
        <v>0.33</v>
      </c>
      <c r="O18" s="91" t="s">
        <v>237</v>
      </c>
      <c r="P18" s="68" t="s">
        <v>238</v>
      </c>
    </row>
    <row r="19" spans="1:17" ht="112.5" customHeight="1" thickBot="1">
      <c r="A19" s="104"/>
      <c r="B19" s="105"/>
      <c r="C19" s="106"/>
      <c r="D19" s="47" t="s">
        <v>187</v>
      </c>
      <c r="E19" s="107"/>
      <c r="F19" s="107"/>
      <c r="G19" s="108"/>
      <c r="H19" s="107"/>
      <c r="I19" s="109"/>
      <c r="J19" s="99"/>
      <c r="K19" s="99"/>
      <c r="L19" s="102"/>
      <c r="M19" s="103"/>
      <c r="N19" s="89"/>
      <c r="O19" s="92"/>
      <c r="P19" s="68" t="s">
        <v>275</v>
      </c>
      <c r="Q19" s="1"/>
    </row>
    <row r="20" spans="1:17" ht="81.75" customHeight="1" thickBot="1">
      <c r="A20" s="104"/>
      <c r="B20" s="105"/>
      <c r="C20" s="106"/>
      <c r="D20" s="47" t="s">
        <v>188</v>
      </c>
      <c r="E20" s="107"/>
      <c r="F20" s="107"/>
      <c r="G20" s="108"/>
      <c r="H20" s="107"/>
      <c r="I20" s="109"/>
      <c r="J20" s="99"/>
      <c r="K20" s="99"/>
      <c r="L20" s="102"/>
      <c r="M20" s="103"/>
      <c r="N20" s="89"/>
      <c r="O20" s="92"/>
      <c r="P20" s="68" t="s">
        <v>274</v>
      </c>
    </row>
    <row r="21" spans="1:17" ht="81" customHeight="1" thickBot="1">
      <c r="A21" s="104"/>
      <c r="B21" s="105"/>
      <c r="C21" s="106"/>
      <c r="D21" s="47" t="s">
        <v>189</v>
      </c>
      <c r="E21" s="107"/>
      <c r="F21" s="107"/>
      <c r="G21" s="108"/>
      <c r="H21" s="107"/>
      <c r="I21" s="109"/>
      <c r="J21" s="99"/>
      <c r="K21" s="99"/>
      <c r="L21" s="102"/>
      <c r="M21" s="103"/>
      <c r="N21" s="89"/>
      <c r="O21" s="92"/>
      <c r="P21" s="68" t="s">
        <v>276</v>
      </c>
    </row>
    <row r="22" spans="1:17" ht="108" customHeight="1" thickBot="1">
      <c r="A22" s="104"/>
      <c r="B22" s="105"/>
      <c r="C22" s="106"/>
      <c r="D22" s="47" t="s">
        <v>277</v>
      </c>
      <c r="E22" s="107"/>
      <c r="F22" s="107"/>
      <c r="G22" s="108"/>
      <c r="H22" s="107"/>
      <c r="I22" s="109"/>
      <c r="J22" s="99"/>
      <c r="K22" s="99"/>
      <c r="L22" s="102"/>
      <c r="M22" s="103"/>
      <c r="N22" s="90"/>
      <c r="O22" s="93"/>
      <c r="P22" s="68" t="s">
        <v>278</v>
      </c>
    </row>
    <row r="23" spans="1:17" ht="103.5" customHeight="1" thickBot="1">
      <c r="A23" s="104" t="s">
        <v>190</v>
      </c>
      <c r="B23" s="105">
        <v>5</v>
      </c>
      <c r="C23" s="106" t="s">
        <v>191</v>
      </c>
      <c r="D23" s="47" t="s">
        <v>286</v>
      </c>
      <c r="E23" s="107">
        <v>2</v>
      </c>
      <c r="F23" s="107">
        <v>4</v>
      </c>
      <c r="G23" s="110" t="str">
        <f>IF(E23*F23=1,"BAJA",IF(E23*F23=2,"BAJA",IF(E23*F23=3,"BAJA",IF(E23*F23=4,"BAJA",IF(E23*F23=5,"MODERADA",IF(E23*F23=6,"MODERADA",IF(E23*F23=8,"MODERADA",IF(E23*F23=9,"MODERADA",IF(E23*F23=10,"ALTA",IF(E23*F23=10,"ALTA",IF(E23*F23=12,"ALTA",IF(E23*F23=15,"ALTA",IF(E23*F23=16,"EXTREMA",IF(E23*F23=20,"EXTREMA",IF(E23*F23=25,"EXTREMA")))))))))))))))</f>
        <v>MODERADA</v>
      </c>
      <c r="H23" s="109" t="s">
        <v>163</v>
      </c>
      <c r="I23" s="109" t="s">
        <v>192</v>
      </c>
      <c r="J23" s="99" t="s">
        <v>193</v>
      </c>
      <c r="K23" s="99" t="s">
        <v>173</v>
      </c>
      <c r="L23" s="102">
        <v>43832</v>
      </c>
      <c r="M23" s="103">
        <v>44195</v>
      </c>
      <c r="N23" s="88">
        <v>0.33</v>
      </c>
      <c r="O23" s="94" t="s">
        <v>279</v>
      </c>
      <c r="P23" s="278" t="s">
        <v>280</v>
      </c>
    </row>
    <row r="24" spans="1:17" ht="150.75" customHeight="1" thickBot="1">
      <c r="A24" s="104"/>
      <c r="B24" s="105"/>
      <c r="C24" s="106"/>
      <c r="D24" s="47" t="s">
        <v>281</v>
      </c>
      <c r="E24" s="107"/>
      <c r="F24" s="107"/>
      <c r="G24" s="110"/>
      <c r="H24" s="109"/>
      <c r="I24" s="109"/>
      <c r="J24" s="99"/>
      <c r="K24" s="99"/>
      <c r="L24" s="102"/>
      <c r="M24" s="103"/>
      <c r="N24" s="90"/>
      <c r="O24" s="90"/>
      <c r="P24" s="279"/>
    </row>
    <row r="25" spans="1:17" ht="96.75" customHeight="1" thickBot="1">
      <c r="A25" s="104"/>
      <c r="B25" s="105">
        <v>6</v>
      </c>
      <c r="C25" s="106" t="s">
        <v>194</v>
      </c>
      <c r="D25" s="47" t="s">
        <v>282</v>
      </c>
      <c r="E25" s="107">
        <v>2</v>
      </c>
      <c r="F25" s="107">
        <v>4</v>
      </c>
      <c r="G25" s="110" t="str">
        <f>IF(E25*F25=1,"BAJA",IF(E25*F25=2,"BAJA",IF(E25*F25=3,"BAJA",IF(E25*F25=4,"BAJA",IF(E25*F25=5,"MODERADA",IF(E25*F25=6,"MODERADA",IF(E25*F25=8,"MODERADA",IF(E25*F25=9,"MODERADA",IF(E25*F25=10,"ALTA",IF(E25*F25=10,"ALTA",IF(E25*F25=12,"ALTA",IF(E25*F25=15,"ALTA",IF(E25*F25=16,"EXTREMA",IF(E25*F25=20,"EXTREMA",IF(E25*F25=25,"EXTREMA")))))))))))))))</f>
        <v>MODERADA</v>
      </c>
      <c r="H25" s="109" t="s">
        <v>163</v>
      </c>
      <c r="I25" s="109" t="s">
        <v>192</v>
      </c>
      <c r="J25" s="99" t="s">
        <v>193</v>
      </c>
      <c r="K25" s="99" t="s">
        <v>195</v>
      </c>
      <c r="L25" s="102">
        <v>43832</v>
      </c>
      <c r="M25" s="103">
        <v>44195</v>
      </c>
      <c r="N25" s="88">
        <v>0.33</v>
      </c>
      <c r="O25" s="94" t="s">
        <v>283</v>
      </c>
      <c r="P25" s="91" t="s">
        <v>284</v>
      </c>
    </row>
    <row r="26" spans="1:17" ht="181.5" customHeight="1" thickBot="1">
      <c r="A26" s="104"/>
      <c r="B26" s="105"/>
      <c r="C26" s="106"/>
      <c r="D26" s="47" t="s">
        <v>285</v>
      </c>
      <c r="E26" s="107"/>
      <c r="F26" s="107"/>
      <c r="G26" s="110"/>
      <c r="H26" s="109"/>
      <c r="I26" s="109"/>
      <c r="J26" s="99"/>
      <c r="K26" s="99"/>
      <c r="L26" s="102"/>
      <c r="M26" s="103"/>
      <c r="N26" s="90"/>
      <c r="O26" s="90"/>
      <c r="P26" s="93"/>
    </row>
    <row r="27" spans="1:17" ht="100.5" customHeight="1" thickBot="1">
      <c r="A27" s="104" t="s">
        <v>196</v>
      </c>
      <c r="B27" s="105">
        <v>7</v>
      </c>
      <c r="C27" s="106" t="s">
        <v>197</v>
      </c>
      <c r="D27" s="47" t="s">
        <v>198</v>
      </c>
      <c r="E27" s="107">
        <v>1</v>
      </c>
      <c r="F27" s="107">
        <v>3</v>
      </c>
      <c r="G27" s="108" t="str">
        <f>IF(E27*F27=1,"BAJA",IF(E27*F27=2,"BAJA",IF(E27*F27=3,"BAJA",IF(E27*F27=4,"BAJA",IF(E27*F27=5,"MODERADA",IF(E27*F27=6,"MODERADA",IF(E27*F27=8,"MODERADA",IF(E27*F27=9,"MODERADA",IF(E27*F27=10,"ALTA",IF(E27*F27=10,"ALTA",IF(E27*F27=12,"ALTA",IF(E27*F27=15,"ALTA",IF(E27*F27=16,"EXTREMA",IF(E27*F27=20,"EXTREMA",IF(E27*F27=25,"EXTREMA")))))))))))))))</f>
        <v>BAJA</v>
      </c>
      <c r="H27" s="109" t="s">
        <v>163</v>
      </c>
      <c r="I27" s="109" t="s">
        <v>199</v>
      </c>
      <c r="J27" s="99" t="s">
        <v>200</v>
      </c>
      <c r="K27" s="99" t="s">
        <v>166</v>
      </c>
      <c r="L27" s="100">
        <v>43739</v>
      </c>
      <c r="M27" s="101">
        <v>43829</v>
      </c>
      <c r="N27" s="88">
        <v>0.5</v>
      </c>
      <c r="O27" s="94" t="s">
        <v>265</v>
      </c>
      <c r="P27" s="68" t="s">
        <v>266</v>
      </c>
    </row>
    <row r="28" spans="1:17" ht="89.25" customHeight="1" thickBot="1">
      <c r="A28" s="104"/>
      <c r="B28" s="105"/>
      <c r="C28" s="106"/>
      <c r="D28" s="47" t="s">
        <v>201</v>
      </c>
      <c r="E28" s="107"/>
      <c r="F28" s="107"/>
      <c r="G28" s="108"/>
      <c r="H28" s="109"/>
      <c r="I28" s="109"/>
      <c r="J28" s="99"/>
      <c r="K28" s="99"/>
      <c r="L28" s="100"/>
      <c r="M28" s="101"/>
      <c r="N28" s="90"/>
      <c r="O28" s="90"/>
      <c r="P28" s="68" t="s">
        <v>267</v>
      </c>
    </row>
    <row r="29" spans="1:17" ht="93" customHeight="1" thickBot="1">
      <c r="A29" s="49" t="s">
        <v>202</v>
      </c>
      <c r="B29" s="50">
        <v>8</v>
      </c>
      <c r="C29" s="51" t="s">
        <v>203</v>
      </c>
      <c r="D29" s="52" t="s">
        <v>204</v>
      </c>
      <c r="E29" s="53">
        <v>1</v>
      </c>
      <c r="F29" s="53">
        <v>5</v>
      </c>
      <c r="G29" s="54" t="str">
        <f>IF(E29*F29=1,"BAJA",IF(E29*F29=2,"BAJA",IF(E29*F29=3,"BAJA",IF(E29*F29=4,"BAJA",IF(E29*F29=5,"MODERADA",IF(E29*F29=6,"MODERADA",IF(E29*F29=8,"MODERADA",IF(E29*F29=9,"MODERADA",IF(E29*F29=10,"ALTA",IF(E29*F29=10,"ALTA",IF(E29*F29=12,"ALTA",IF(E29*F29=15,"ALTA",IF(E29*F29=16,"EXTREMA",IF(E29*F29=20,"EXTREMA",IF(E29*F29=25,"EXTREMA")))))))))))))))</f>
        <v>MODERADA</v>
      </c>
      <c r="H29" s="52" t="s">
        <v>163</v>
      </c>
      <c r="I29" s="52" t="s">
        <v>205</v>
      </c>
      <c r="J29" s="55" t="s">
        <v>206</v>
      </c>
      <c r="K29" s="55" t="s">
        <v>173</v>
      </c>
      <c r="L29" s="56">
        <v>43864</v>
      </c>
      <c r="M29" s="57">
        <v>44195</v>
      </c>
      <c r="N29" s="246">
        <v>0.2</v>
      </c>
      <c r="O29" s="68" t="s">
        <v>268</v>
      </c>
      <c r="P29" s="68" t="s">
        <v>264</v>
      </c>
    </row>
    <row r="30" spans="1:17" ht="12.75" customHeight="1">
      <c r="A30" s="77"/>
      <c r="B30" s="77"/>
      <c r="C30" s="77"/>
      <c r="D30" s="77"/>
      <c r="E30" s="77"/>
      <c r="F30" s="77"/>
      <c r="G30" s="77"/>
      <c r="H30" s="77"/>
      <c r="I30" s="77"/>
      <c r="J30" s="77"/>
      <c r="K30" s="77"/>
      <c r="L30" s="77"/>
      <c r="M30" s="77"/>
      <c r="N30" s="280">
        <f>+AVERAGE(N10:N29)</f>
        <v>0.33500000000000008</v>
      </c>
      <c r="O30" s="77"/>
      <c r="P30" s="77"/>
    </row>
    <row r="31" spans="1:17" ht="11.25" customHeight="1">
      <c r="A31" s="77"/>
      <c r="B31" s="77"/>
      <c r="C31" s="77"/>
      <c r="D31" s="77"/>
      <c r="E31" s="77"/>
      <c r="F31" s="77"/>
      <c r="G31" s="77"/>
      <c r="H31" s="77"/>
      <c r="I31" s="77"/>
      <c r="J31" s="77"/>
      <c r="K31" s="77"/>
      <c r="L31" s="77"/>
      <c r="M31" s="77"/>
      <c r="N31" s="77"/>
      <c r="O31" s="77"/>
      <c r="P31" s="77"/>
    </row>
    <row r="32" spans="1:17">
      <c r="A32" s="77"/>
      <c r="B32" s="77"/>
      <c r="C32" s="77"/>
      <c r="D32" s="77"/>
      <c r="E32" s="77"/>
      <c r="F32" s="77"/>
      <c r="G32" s="77"/>
      <c r="H32" s="77"/>
      <c r="I32" s="77"/>
      <c r="J32" s="77"/>
      <c r="K32" s="77"/>
      <c r="L32" s="77"/>
      <c r="M32" s="77"/>
      <c r="N32" s="77"/>
      <c r="O32" s="77"/>
      <c r="P32" s="77"/>
      <c r="Q32" s="77"/>
    </row>
    <row r="33" spans="1:16">
      <c r="A33" s="77"/>
      <c r="B33" s="77"/>
      <c r="C33" s="77"/>
      <c r="D33" s="77"/>
      <c r="E33" s="77"/>
      <c r="F33" s="77"/>
      <c r="G33" s="77"/>
      <c r="H33" s="77"/>
      <c r="I33" s="77"/>
      <c r="J33" s="77"/>
      <c r="K33" s="77"/>
      <c r="L33" s="77"/>
      <c r="M33" s="77"/>
      <c r="N33" s="77"/>
      <c r="O33" s="77"/>
      <c r="P33" s="77"/>
    </row>
    <row r="34" spans="1:16">
      <c r="A34" s="77"/>
      <c r="B34" s="77"/>
      <c r="C34" s="77"/>
      <c r="D34" s="77"/>
      <c r="E34" s="77"/>
      <c r="F34" s="77"/>
      <c r="G34" s="77"/>
      <c r="H34" s="77"/>
      <c r="I34" s="77"/>
      <c r="J34" s="77"/>
      <c r="K34" s="77"/>
      <c r="L34" s="77"/>
      <c r="M34" s="77"/>
      <c r="N34" s="77"/>
      <c r="O34" s="77"/>
      <c r="P34" s="77"/>
    </row>
    <row r="35" spans="1:16">
      <c r="A35" s="77"/>
      <c r="B35" s="77"/>
      <c r="C35" s="77"/>
      <c r="D35" s="77"/>
      <c r="E35" s="77"/>
      <c r="F35" s="77"/>
      <c r="G35" s="77"/>
      <c r="H35" s="77"/>
      <c r="I35" s="77"/>
      <c r="J35" s="77"/>
      <c r="K35" s="77"/>
      <c r="L35" s="77"/>
      <c r="M35" s="77"/>
      <c r="N35" s="77"/>
      <c r="O35" s="77"/>
      <c r="P35" s="77"/>
    </row>
    <row r="36" spans="1:16" s="58" customFormat="1" ht="20.25" hidden="1" customHeight="1">
      <c r="A36" s="77" t="s">
        <v>207</v>
      </c>
      <c r="B36" s="77"/>
      <c r="C36" s="77"/>
      <c r="D36" s="77"/>
      <c r="E36" s="77"/>
      <c r="F36" s="77"/>
      <c r="G36" s="77"/>
      <c r="H36" s="77"/>
      <c r="I36" s="77"/>
      <c r="J36" s="77"/>
      <c r="K36" s="77"/>
      <c r="L36" s="77"/>
      <c r="M36" s="77"/>
      <c r="N36" s="77"/>
      <c r="O36" s="77"/>
      <c r="P36" s="77"/>
    </row>
    <row r="37" spans="1:16" s="58" customFormat="1" ht="20.25" hidden="1" customHeight="1">
      <c r="A37" s="77" t="s">
        <v>208</v>
      </c>
      <c r="B37" s="77" t="s">
        <v>35</v>
      </c>
      <c r="C37" s="77" t="s">
        <v>209</v>
      </c>
      <c r="D37" s="77"/>
      <c r="E37" s="77"/>
      <c r="F37" s="77"/>
      <c r="G37" s="77"/>
      <c r="H37" s="77"/>
      <c r="I37" s="77"/>
      <c r="J37" s="77"/>
      <c r="K37" s="77"/>
      <c r="L37" s="77"/>
      <c r="M37" s="77"/>
      <c r="N37" s="77"/>
      <c r="O37" s="77"/>
      <c r="P37" s="77"/>
    </row>
    <row r="38" spans="1:16" s="58" customFormat="1" ht="24.75" hidden="1" customHeight="1">
      <c r="A38" s="77" t="s">
        <v>210</v>
      </c>
      <c r="B38" s="77">
        <v>43827</v>
      </c>
      <c r="C38" s="77" t="s">
        <v>211</v>
      </c>
      <c r="D38" s="77"/>
      <c r="E38" s="77"/>
      <c r="F38" s="77"/>
      <c r="G38" s="77"/>
      <c r="H38" s="77"/>
      <c r="I38" s="77"/>
      <c r="J38" s="77"/>
      <c r="K38" s="77"/>
      <c r="L38" s="77"/>
      <c r="M38" s="77"/>
      <c r="N38" s="77"/>
      <c r="O38" s="77"/>
      <c r="P38" s="77"/>
    </row>
    <row r="39" spans="1:16" s="58" customFormat="1" ht="21.75" hidden="1" customHeight="1">
      <c r="A39" s="77" t="s">
        <v>212</v>
      </c>
      <c r="B39" s="77"/>
      <c r="C39" s="77"/>
      <c r="D39" s="77"/>
      <c r="E39" s="77"/>
      <c r="F39" s="77"/>
      <c r="G39" s="77"/>
      <c r="H39" s="77"/>
      <c r="I39" s="77"/>
      <c r="J39" s="77"/>
      <c r="K39" s="77"/>
      <c r="L39" s="77"/>
      <c r="M39" s="77"/>
      <c r="N39" s="77"/>
      <c r="O39" s="77"/>
      <c r="P39" s="77"/>
    </row>
    <row r="40" spans="1:16" ht="21.75" customHeight="1">
      <c r="A40" s="77"/>
      <c r="B40" s="77"/>
      <c r="C40" s="77"/>
      <c r="D40" s="77"/>
      <c r="E40" s="77"/>
      <c r="F40" s="77"/>
      <c r="G40" s="77"/>
      <c r="H40" s="77"/>
      <c r="I40" s="77"/>
      <c r="J40" s="77"/>
      <c r="K40" s="77"/>
      <c r="L40" s="77"/>
      <c r="M40" s="77"/>
      <c r="N40" s="77"/>
      <c r="O40" s="77"/>
      <c r="P40" s="77"/>
    </row>
    <row r="41" spans="1:16" ht="21.75" customHeight="1">
      <c r="A41" s="77"/>
      <c r="B41" s="77"/>
      <c r="C41" s="77"/>
      <c r="D41" s="77"/>
      <c r="E41" s="77"/>
      <c r="F41" s="77"/>
      <c r="G41" s="77"/>
      <c r="H41" s="77"/>
      <c r="I41" s="77"/>
      <c r="J41" s="77"/>
      <c r="K41" s="77"/>
      <c r="L41" s="77"/>
      <c r="M41" s="77"/>
      <c r="N41" s="77"/>
      <c r="O41" s="77"/>
      <c r="P41" s="77"/>
    </row>
    <row r="42" spans="1:16" ht="21.75" customHeight="1">
      <c r="A42" s="77"/>
      <c r="B42" s="77"/>
      <c r="C42" s="77"/>
      <c r="D42" s="77"/>
      <c r="E42" s="77"/>
      <c r="F42" s="77"/>
      <c r="G42" s="77"/>
      <c r="H42" s="77"/>
      <c r="I42" s="77"/>
      <c r="J42" s="77"/>
      <c r="K42" s="77"/>
      <c r="L42" s="77"/>
      <c r="M42" s="77"/>
      <c r="N42" s="77"/>
      <c r="O42" s="77"/>
      <c r="P42" s="77"/>
    </row>
    <row r="43" spans="1:16" ht="21.75" customHeight="1">
      <c r="A43" s="77"/>
      <c r="B43" s="77"/>
      <c r="C43" s="77"/>
      <c r="D43" s="77"/>
      <c r="E43" s="77"/>
      <c r="F43" s="77"/>
      <c r="G43" s="77"/>
      <c r="H43" s="77"/>
      <c r="I43" s="77"/>
      <c r="J43" s="77"/>
      <c r="K43" s="77"/>
      <c r="L43" s="77"/>
      <c r="M43" s="77"/>
      <c r="N43" s="77"/>
      <c r="O43" s="77"/>
      <c r="P43" s="77"/>
    </row>
    <row r="44" spans="1:16" ht="21.75" customHeight="1">
      <c r="A44" s="77"/>
      <c r="B44" s="77"/>
      <c r="C44" s="77"/>
      <c r="D44" s="77"/>
      <c r="E44" s="77"/>
      <c r="F44" s="77"/>
      <c r="G44" s="77"/>
      <c r="H44" s="77"/>
      <c r="I44" s="77"/>
      <c r="J44" s="77"/>
      <c r="K44" s="77"/>
      <c r="L44" s="77"/>
      <c r="M44" s="77"/>
      <c r="N44" s="77"/>
      <c r="O44" s="77"/>
      <c r="P44" s="77"/>
    </row>
    <row r="45" spans="1:16" ht="21.75" customHeight="1">
      <c r="A45" s="77"/>
      <c r="B45" s="77"/>
      <c r="C45" s="77"/>
      <c r="D45" s="77"/>
      <c r="E45" s="77"/>
      <c r="F45" s="77"/>
      <c r="G45" s="77"/>
      <c r="H45" s="77"/>
      <c r="I45" s="77"/>
      <c r="J45" s="77"/>
      <c r="K45" s="77"/>
      <c r="L45" s="77"/>
      <c r="M45" s="77"/>
      <c r="N45" s="77"/>
      <c r="O45" s="77"/>
      <c r="P45" s="77"/>
    </row>
    <row r="46" spans="1:16" ht="21.75" customHeight="1">
      <c r="A46" s="77"/>
      <c r="B46" s="77"/>
      <c r="C46" s="77"/>
      <c r="D46" s="77"/>
      <c r="E46" s="77"/>
      <c r="F46" s="77"/>
      <c r="G46" s="77"/>
      <c r="H46" s="77"/>
      <c r="I46" s="77"/>
      <c r="J46" s="77"/>
      <c r="K46" s="77"/>
      <c r="L46" s="77"/>
      <c r="M46" s="77"/>
      <c r="N46" s="77"/>
      <c r="O46" s="77"/>
      <c r="P46" s="77"/>
    </row>
    <row r="47" spans="1:16" ht="21.75" customHeight="1">
      <c r="A47" s="77"/>
      <c r="B47" s="77"/>
      <c r="C47" s="77"/>
      <c r="D47" s="77"/>
      <c r="E47" s="59"/>
      <c r="F47" s="59"/>
      <c r="G47" s="59"/>
      <c r="H47" s="59"/>
    </row>
    <row r="48" spans="1:16" ht="21.75" customHeight="1">
      <c r="A48" s="77"/>
      <c r="B48" s="77"/>
      <c r="C48" s="77"/>
      <c r="D48" s="77"/>
      <c r="E48" s="59"/>
      <c r="F48" s="59"/>
      <c r="G48" s="59"/>
      <c r="H48" s="59"/>
    </row>
    <row r="49" spans="1:8" ht="21.75" customHeight="1">
      <c r="A49" s="77"/>
      <c r="B49" s="77"/>
      <c r="C49" s="77"/>
      <c r="D49" s="77"/>
      <c r="E49" s="59"/>
      <c r="F49" s="59"/>
      <c r="G49" s="59"/>
      <c r="H49" s="59"/>
    </row>
    <row r="50" spans="1:8" ht="21.75" customHeight="1">
      <c r="A50" s="77"/>
      <c r="B50" s="77"/>
      <c r="C50" s="77"/>
      <c r="D50" s="77"/>
      <c r="E50" s="59"/>
      <c r="F50" s="59"/>
      <c r="G50" s="59"/>
      <c r="H50" s="59"/>
    </row>
    <row r="51" spans="1:8" ht="21.75" customHeight="1">
      <c r="A51" s="77"/>
      <c r="B51" s="77"/>
      <c r="C51" s="77"/>
      <c r="D51" s="77"/>
      <c r="E51" s="59"/>
      <c r="F51" s="59"/>
      <c r="G51" s="59"/>
      <c r="H51" s="59"/>
    </row>
    <row r="52" spans="1:8" ht="21.75" customHeight="1">
      <c r="A52" s="77"/>
      <c r="B52" s="77"/>
      <c r="C52" s="77"/>
      <c r="D52" s="77"/>
      <c r="E52" s="59"/>
      <c r="F52" s="59"/>
      <c r="G52" s="59"/>
      <c r="H52" s="59"/>
    </row>
    <row r="53" spans="1:8" ht="21.75" customHeight="1">
      <c r="A53" s="77"/>
      <c r="B53" s="77"/>
      <c r="C53" s="77"/>
      <c r="D53" s="77"/>
      <c r="E53" s="59"/>
      <c r="F53" s="59"/>
      <c r="G53" s="59"/>
      <c r="H53" s="59"/>
    </row>
    <row r="54" spans="1:8" ht="21.75" customHeight="1">
      <c r="A54" s="77"/>
      <c r="B54" s="77"/>
      <c r="C54" s="77"/>
      <c r="D54" s="77"/>
      <c r="E54" s="59"/>
      <c r="F54" s="59"/>
      <c r="G54" s="59"/>
      <c r="H54" s="59"/>
    </row>
    <row r="55" spans="1:8" ht="21.75" customHeight="1">
      <c r="A55" s="77"/>
      <c r="B55" s="77"/>
      <c r="C55" s="77"/>
      <c r="D55" s="77"/>
      <c r="E55" s="59"/>
      <c r="F55" s="59"/>
      <c r="G55" s="59"/>
      <c r="H55" s="59"/>
    </row>
    <row r="56" spans="1:8" ht="21.75" customHeight="1">
      <c r="A56" s="77"/>
      <c r="B56" s="77"/>
      <c r="C56" s="77"/>
      <c r="D56" s="77"/>
      <c r="E56" s="59"/>
      <c r="F56" s="59"/>
      <c r="G56" s="59"/>
      <c r="H56" s="59"/>
    </row>
    <row r="57" spans="1:8" ht="21.75" customHeight="1">
      <c r="A57" s="77"/>
      <c r="B57" s="77"/>
      <c r="C57" s="77"/>
      <c r="D57" s="77"/>
      <c r="E57" s="59"/>
      <c r="F57" s="59"/>
      <c r="G57" s="59"/>
      <c r="H57" s="59"/>
    </row>
    <row r="58" spans="1:8" ht="21.75" customHeight="1">
      <c r="A58" s="77"/>
      <c r="B58" s="77"/>
      <c r="C58" s="77"/>
      <c r="D58" s="77"/>
      <c r="E58" s="59"/>
      <c r="F58" s="59"/>
      <c r="G58" s="59"/>
      <c r="H58" s="59"/>
    </row>
    <row r="59" spans="1:8" ht="21.75" customHeight="1">
      <c r="A59" s="77"/>
      <c r="B59" s="77"/>
      <c r="C59" s="77"/>
      <c r="D59" s="77"/>
      <c r="E59" s="59"/>
      <c r="F59" s="59"/>
      <c r="G59" s="59"/>
      <c r="H59" s="59"/>
    </row>
    <row r="60" spans="1:8" ht="21.75" customHeight="1">
      <c r="A60" s="77"/>
      <c r="B60" s="77"/>
      <c r="C60" s="77"/>
      <c r="D60" s="77"/>
      <c r="E60" s="59"/>
      <c r="F60" s="59"/>
      <c r="G60" s="59"/>
      <c r="H60" s="59"/>
    </row>
    <row r="61" spans="1:8">
      <c r="A61" s="77"/>
      <c r="B61" s="77"/>
      <c r="C61" s="77"/>
      <c r="D61" s="77"/>
    </row>
    <row r="62" spans="1:8">
      <c r="A62" s="77"/>
      <c r="B62" s="77"/>
      <c r="C62" s="77"/>
      <c r="D62" s="77"/>
    </row>
    <row r="63" spans="1:8">
      <c r="A63" s="77"/>
      <c r="B63" s="77"/>
      <c r="C63" s="77"/>
      <c r="D63" s="77"/>
    </row>
    <row r="64" spans="1:8">
      <c r="A64" s="77"/>
      <c r="B64" s="77"/>
      <c r="C64" s="77"/>
      <c r="D64" s="77"/>
    </row>
    <row r="65" spans="1:4">
      <c r="A65" s="77"/>
      <c r="B65" s="77"/>
      <c r="C65" s="77"/>
      <c r="D65" s="77"/>
    </row>
    <row r="66" spans="1:4">
      <c r="A66" s="77"/>
      <c r="B66" s="77"/>
      <c r="C66" s="77"/>
      <c r="D66" s="77"/>
    </row>
    <row r="67" spans="1:4">
      <c r="A67" s="77"/>
      <c r="B67" s="77"/>
      <c r="C67" s="77"/>
      <c r="D67" s="77"/>
    </row>
    <row r="68" spans="1:4">
      <c r="A68" s="77" t="s">
        <v>213</v>
      </c>
      <c r="B68" s="77"/>
      <c r="C68" s="77"/>
      <c r="D68" s="77"/>
    </row>
    <row r="69" spans="1:4">
      <c r="A69" s="77" t="s">
        <v>214</v>
      </c>
      <c r="B69" s="77"/>
      <c r="C69" s="77"/>
      <c r="D69" s="77"/>
    </row>
    <row r="70" spans="1:4">
      <c r="A70" s="77" t="s">
        <v>215</v>
      </c>
      <c r="B70" s="77"/>
      <c r="C70" s="77"/>
      <c r="D70" s="77"/>
    </row>
    <row r="71" spans="1:4">
      <c r="A71" s="77" t="s">
        <v>202</v>
      </c>
      <c r="B71" s="77"/>
      <c r="C71" s="77"/>
      <c r="D71" s="77"/>
    </row>
    <row r="72" spans="1:4">
      <c r="A72" s="60" t="s">
        <v>216</v>
      </c>
      <c r="B72" s="61"/>
      <c r="C72" s="61"/>
    </row>
    <row r="73" spans="1:4">
      <c r="A73" s="60" t="s">
        <v>217</v>
      </c>
      <c r="B73" s="61"/>
      <c r="C73" s="61"/>
    </row>
    <row r="74" spans="1:4">
      <c r="A74" s="60" t="s">
        <v>218</v>
      </c>
      <c r="B74" s="61"/>
      <c r="C74" s="61"/>
    </row>
    <row r="75" spans="1:4">
      <c r="A75" s="60" t="s">
        <v>219</v>
      </c>
      <c r="B75" s="61"/>
      <c r="C75" s="61"/>
    </row>
    <row r="76" spans="1:4">
      <c r="A76" s="60" t="s">
        <v>220</v>
      </c>
      <c r="B76" s="61"/>
      <c r="C76" s="61"/>
    </row>
    <row r="77" spans="1:4">
      <c r="A77" s="60" t="s">
        <v>160</v>
      </c>
      <c r="B77" s="61"/>
      <c r="C77" s="61"/>
    </row>
    <row r="78" spans="1:4">
      <c r="A78" s="60" t="s">
        <v>181</v>
      </c>
      <c r="B78" s="61"/>
      <c r="C78" s="61"/>
    </row>
    <row r="79" spans="1:4">
      <c r="A79" s="60" t="s">
        <v>190</v>
      </c>
      <c r="B79" s="61"/>
      <c r="C79" s="61"/>
    </row>
    <row r="80" spans="1:4">
      <c r="A80" s="60" t="s">
        <v>221</v>
      </c>
      <c r="B80" s="61"/>
      <c r="C80" s="61"/>
    </row>
    <row r="81" spans="1:3">
      <c r="A81" s="60" t="s">
        <v>222</v>
      </c>
      <c r="B81" s="61"/>
      <c r="C81" s="61"/>
    </row>
    <row r="82" spans="1:3">
      <c r="A82" s="60" t="s">
        <v>196</v>
      </c>
      <c r="B82" s="61"/>
      <c r="C82" s="61"/>
    </row>
  </sheetData>
  <sheetProtection algorithmName="SHA-512" hashValue="wev/e0jaJyan72IFqJhI9qxQ/iN6JQaXBHxwTWrNYxJHck2HHKQT0H+g5iwVjzaO5jKnc0dTywYW0mHw/Rtc7Q==" saltValue="bcCqdL5Efjceg1bDIs8A2A==" spinCount="100000" sheet="1" objects="1" scenarios="1" formatCells="0" formatColumns="0" formatRows="0" insertColumns="0" insertRows="0" insertHyperlinks="0" deleteColumns="0" deleteRows="0" sort="0" autoFilter="0" pivotTables="0"/>
  <mergeCells count="118">
    <mergeCell ref="P23:P24"/>
    <mergeCell ref="P25:P26"/>
    <mergeCell ref="N27:N28"/>
    <mergeCell ref="O27:O28"/>
    <mergeCell ref="G16:G17"/>
    <mergeCell ref="H10:H12"/>
    <mergeCell ref="I10:I12"/>
    <mergeCell ref="J10:J12"/>
    <mergeCell ref="K10:K12"/>
    <mergeCell ref="A1:C3"/>
    <mergeCell ref="D1:M1"/>
    <mergeCell ref="D2:M2"/>
    <mergeCell ref="D3:F3"/>
    <mergeCell ref="G3:H3"/>
    <mergeCell ref="I3:J3"/>
    <mergeCell ref="K3:M3"/>
    <mergeCell ref="J8:J9"/>
    <mergeCell ref="K8:K9"/>
    <mergeCell ref="L8:L9"/>
    <mergeCell ref="M8:M9"/>
    <mergeCell ref="A10:A15"/>
    <mergeCell ref="B10:B12"/>
    <mergeCell ref="C10:C12"/>
    <mergeCell ref="E10:E12"/>
    <mergeCell ref="F10:F12"/>
    <mergeCell ref="G10:G12"/>
    <mergeCell ref="K13:K15"/>
    <mergeCell ref="L13:L15"/>
    <mergeCell ref="A7:A9"/>
    <mergeCell ref="B7:C9"/>
    <mergeCell ref="D7:H7"/>
    <mergeCell ref="I7:M7"/>
    <mergeCell ref="D8:F8"/>
    <mergeCell ref="G8:H8"/>
    <mergeCell ref="I8:I9"/>
    <mergeCell ref="A23:A26"/>
    <mergeCell ref="B23:B24"/>
    <mergeCell ref="C23:C24"/>
    <mergeCell ref="E23:E24"/>
    <mergeCell ref="L23:L24"/>
    <mergeCell ref="I25:I26"/>
    <mergeCell ref="J25:J26"/>
    <mergeCell ref="K25:K26"/>
    <mergeCell ref="K18:K22"/>
    <mergeCell ref="L18:L22"/>
    <mergeCell ref="M18:M22"/>
    <mergeCell ref="M23:M24"/>
    <mergeCell ref="H16:H17"/>
    <mergeCell ref="I16:I17"/>
    <mergeCell ref="J16:J17"/>
    <mergeCell ref="M13:M15"/>
    <mergeCell ref="L10:L12"/>
    <mergeCell ref="M10:M12"/>
    <mergeCell ref="B13:B15"/>
    <mergeCell ref="C13:C15"/>
    <mergeCell ref="E13:E15"/>
    <mergeCell ref="F13:F15"/>
    <mergeCell ref="G13:G15"/>
    <mergeCell ref="H13:H15"/>
    <mergeCell ref="I13:I15"/>
    <mergeCell ref="J13:J15"/>
    <mergeCell ref="H25:H26"/>
    <mergeCell ref="F23:F24"/>
    <mergeCell ref="G23:G24"/>
    <mergeCell ref="H23:H24"/>
    <mergeCell ref="I23:I24"/>
    <mergeCell ref="J23:J24"/>
    <mergeCell ref="K23:K24"/>
    <mergeCell ref="M16:M17"/>
    <mergeCell ref="A18:A22"/>
    <mergeCell ref="B18:B22"/>
    <mergeCell ref="C18:C22"/>
    <mergeCell ref="E18:E22"/>
    <mergeCell ref="F18:F22"/>
    <mergeCell ref="G18:G22"/>
    <mergeCell ref="H18:H22"/>
    <mergeCell ref="I18:I22"/>
    <mergeCell ref="J18:J22"/>
    <mergeCell ref="K16:K17"/>
    <mergeCell ref="A16:A17"/>
    <mergeCell ref="B16:B17"/>
    <mergeCell ref="C16:C17"/>
    <mergeCell ref="E16:E17"/>
    <mergeCell ref="L16:L17"/>
    <mergeCell ref="F16:F17"/>
    <mergeCell ref="A6:P6"/>
    <mergeCell ref="A5:P5"/>
    <mergeCell ref="J27:J28"/>
    <mergeCell ref="K27:K28"/>
    <mergeCell ref="L27:L28"/>
    <mergeCell ref="M27:M28"/>
    <mergeCell ref="L25:L26"/>
    <mergeCell ref="M25:M26"/>
    <mergeCell ref="A27:A28"/>
    <mergeCell ref="B27:B28"/>
    <mergeCell ref="C27:C28"/>
    <mergeCell ref="E27:E28"/>
    <mergeCell ref="F27:F28"/>
    <mergeCell ref="G27:G28"/>
    <mergeCell ref="H27:H28"/>
    <mergeCell ref="I27:I28"/>
    <mergeCell ref="B25:B26"/>
    <mergeCell ref="C25:C26"/>
    <mergeCell ref="E25:E26"/>
    <mergeCell ref="F25:F26"/>
    <mergeCell ref="G25:G26"/>
    <mergeCell ref="N13:N15"/>
    <mergeCell ref="N10:N12"/>
    <mergeCell ref="N16:N17"/>
    <mergeCell ref="N23:N24"/>
    <mergeCell ref="N25:N26"/>
    <mergeCell ref="N18:N22"/>
    <mergeCell ref="O10:O12"/>
    <mergeCell ref="O13:O15"/>
    <mergeCell ref="O23:O24"/>
    <mergeCell ref="O25:O26"/>
    <mergeCell ref="O16:O17"/>
    <mergeCell ref="O18:O22"/>
  </mergeCells>
  <conditionalFormatting sqref="G16">
    <cfRule type="cellIs" dxfId="27" priority="1" operator="equal">
      <formula>"EXTREMA"</formula>
    </cfRule>
    <cfRule type="cellIs" dxfId="26" priority="2" operator="equal">
      <formula>"ALTA"</formula>
    </cfRule>
    <cfRule type="cellIs" dxfId="25" priority="3" operator="equal">
      <formula>"MODERADA"</formula>
    </cfRule>
    <cfRule type="cellIs" dxfId="24" priority="4" operator="equal">
      <formula>"BAJA"</formula>
    </cfRule>
  </conditionalFormatting>
  <conditionalFormatting sqref="G10 G13">
    <cfRule type="cellIs" dxfId="23" priority="25" operator="equal">
      <formula>"EXTREMA"</formula>
    </cfRule>
    <cfRule type="cellIs" dxfId="22" priority="26" operator="equal">
      <formula>"ALTA"</formula>
    </cfRule>
    <cfRule type="cellIs" dxfId="21" priority="27" operator="equal">
      <formula>"MODERADA"</formula>
    </cfRule>
    <cfRule type="cellIs" dxfId="20" priority="28" operator="equal">
      <formula>"BAJA"</formula>
    </cfRule>
  </conditionalFormatting>
  <conditionalFormatting sqref="G29">
    <cfRule type="cellIs" dxfId="19" priority="5" operator="equal">
      <formula>"EXTREMA"</formula>
    </cfRule>
    <cfRule type="cellIs" dxfId="18" priority="6" operator="equal">
      <formula>"ALTA"</formula>
    </cfRule>
    <cfRule type="cellIs" dxfId="17" priority="7" operator="equal">
      <formula>"MODERADA"</formula>
    </cfRule>
    <cfRule type="cellIs" dxfId="16" priority="8" operator="equal">
      <formula>"BAJA"</formula>
    </cfRule>
  </conditionalFormatting>
  <conditionalFormatting sqref="G18">
    <cfRule type="cellIs" dxfId="15" priority="21" operator="equal">
      <formula>"EXTREMA"</formula>
    </cfRule>
    <cfRule type="cellIs" dxfId="14" priority="22" operator="equal">
      <formula>"ALTA"</formula>
    </cfRule>
    <cfRule type="cellIs" dxfId="13" priority="23" operator="equal">
      <formula>"MODERADA"</formula>
    </cfRule>
    <cfRule type="cellIs" dxfId="12" priority="24" operator="equal">
      <formula>"BAJA"</formula>
    </cfRule>
  </conditionalFormatting>
  <conditionalFormatting sqref="G23">
    <cfRule type="cellIs" dxfId="11" priority="17" operator="equal">
      <formula>"EXTREMA"</formula>
    </cfRule>
    <cfRule type="cellIs" dxfId="10" priority="18" operator="equal">
      <formula>"ALTA"</formula>
    </cfRule>
    <cfRule type="cellIs" dxfId="9" priority="19" operator="equal">
      <formula>"MODERADA"</formula>
    </cfRule>
    <cfRule type="cellIs" dxfId="8" priority="20" operator="equal">
      <formula>"BAJA"</formula>
    </cfRule>
  </conditionalFormatting>
  <conditionalFormatting sqref="G25">
    <cfRule type="cellIs" dxfId="7" priority="13" operator="equal">
      <formula>"EXTREMA"</formula>
    </cfRule>
    <cfRule type="cellIs" dxfId="6" priority="14" operator="equal">
      <formula>"ALTA"</formula>
    </cfRule>
    <cfRule type="cellIs" dxfId="5" priority="15" operator="equal">
      <formula>"MODERADA"</formula>
    </cfRule>
    <cfRule type="cellIs" dxfId="4" priority="16" operator="equal">
      <formula>"BAJA"</formula>
    </cfRule>
  </conditionalFormatting>
  <conditionalFormatting sqref="G27">
    <cfRule type="cellIs" dxfId="3" priority="9" operator="equal">
      <formula>"EXTREMA"</formula>
    </cfRule>
    <cfRule type="cellIs" dxfId="2" priority="10" operator="equal">
      <formula>"ALTA"</formula>
    </cfRule>
    <cfRule type="cellIs" dxfId="1" priority="11" operator="equal">
      <formula>"MODERADA"</formula>
    </cfRule>
    <cfRule type="cellIs" dxfId="0" priority="12" operator="equal">
      <formula>"BAJA"</formula>
    </cfRule>
  </conditionalFormatting>
  <dataValidations count="27">
    <dataValidation type="list" allowBlank="1" showInputMessage="1" showErrorMessage="1" sqref="H10">
      <formula1>#REF!</formula1>
    </dataValidation>
    <dataValidation type="list" allowBlank="1" showInputMessage="1" showErrorMessage="1" sqref="E29">
      <formula1>$K$33:$K$37</formula1>
    </dataValidation>
    <dataValidation type="list" allowBlank="1" showInputMessage="1" showErrorMessage="1" sqref="F29">
      <formula1>$L$33:$L$37</formula1>
    </dataValidation>
    <dataValidation type="list" allowBlank="1" showInputMessage="1" showErrorMessage="1" sqref="K29">
      <formula1>$S$33:$S$35</formula1>
    </dataValidation>
    <dataValidation type="list" allowBlank="1" showInputMessage="1" showErrorMessage="1" sqref="E18">
      <formula1>$K$62:$K$66</formula1>
    </dataValidation>
    <dataValidation type="list" allowBlank="1" showInputMessage="1" showErrorMessage="1" sqref="F18">
      <formula1>$L$62:$L$66</formula1>
    </dataValidation>
    <dataValidation type="list" allowBlank="1" showInputMessage="1" showErrorMessage="1" sqref="K18">
      <formula1>$S$62:$S$64</formula1>
    </dataValidation>
    <dataValidation type="list" allowBlank="1" showInputMessage="1" showErrorMessage="1" sqref="A10">
      <formula1>$A$68:$A$82</formula1>
    </dataValidation>
    <dataValidation type="list" allowBlank="1" showInputMessage="1" showErrorMessage="1" sqref="K10:K12">
      <formula1>$R$80:$R$82</formula1>
    </dataValidation>
    <dataValidation type="list" allowBlank="1" showInputMessage="1" showErrorMessage="1" sqref="F13:F15">
      <formula1>$L$80:$L$84</formula1>
    </dataValidation>
    <dataValidation type="list" allowBlank="1" showInputMessage="1" showErrorMessage="1" sqref="E13">
      <formula1>$K$80:$K$84</formula1>
    </dataValidation>
    <dataValidation type="list" allowBlank="1" showInputMessage="1" showErrorMessage="1" sqref="K13:K15">
      <formula1>$S$80:$S$82</formula1>
    </dataValidation>
    <dataValidation type="list" allowBlank="1" showInputMessage="1" showErrorMessage="1" sqref="E23:E25">
      <formula1>$K$39:$K$64</formula1>
    </dataValidation>
    <dataValidation type="list" allowBlank="1" showInputMessage="1" showErrorMessage="1" sqref="F23 F25:F26">
      <formula1>$L$39:$L$64</formula1>
    </dataValidation>
    <dataValidation type="list" allowBlank="1" showInputMessage="1" showErrorMessage="1" sqref="K23 K25:K26">
      <formula1>$S$39:$S$62</formula1>
    </dataValidation>
    <dataValidation type="list" allowBlank="1" showInputMessage="1" showErrorMessage="1" sqref="E27">
      <formula1>$K$34:$K$38</formula1>
    </dataValidation>
    <dataValidation type="list" allowBlank="1" showInputMessage="1" showErrorMessage="1" sqref="F27:F28">
      <formula1>$L$34:$L$38</formula1>
    </dataValidation>
    <dataValidation type="list" allowBlank="1" showInputMessage="1" showErrorMessage="1" sqref="K27">
      <formula1>$S$34:$S$36</formula1>
    </dataValidation>
    <dataValidation type="list" allowBlank="1" showInputMessage="1" showErrorMessage="1" sqref="E16">
      <formula1>$K$63:$K$67</formula1>
    </dataValidation>
    <dataValidation type="list" allowBlank="1" showInputMessage="1" showErrorMessage="1" sqref="F16:F17">
      <formula1>$L$63:$L$67</formula1>
    </dataValidation>
    <dataValidation type="list" allowBlank="1" showInputMessage="1" showErrorMessage="1" sqref="K16">
      <formula1>$S$63:$S$65</formula1>
    </dataValidation>
    <dataValidation type="list" allowBlank="1" showInputMessage="1" showErrorMessage="1" sqref="H29">
      <formula1>#REF!</formula1>
    </dataValidation>
    <dataValidation type="list" allowBlank="1" showInputMessage="1" showErrorMessage="1" sqref="H18">
      <formula1>#REF!</formula1>
    </dataValidation>
    <dataValidation type="list" allowBlank="1" showInputMessage="1" showErrorMessage="1" sqref="H13">
      <formula1>#REF!</formula1>
    </dataValidation>
    <dataValidation type="list" allowBlank="1" showInputMessage="1" showErrorMessage="1" sqref="H23 H25">
      <formula1>#REF!</formula1>
    </dataValidation>
    <dataValidation type="list" allowBlank="1" showInputMessage="1" showErrorMessage="1" sqref="H27">
      <formula1>#REF!</formula1>
    </dataValidation>
    <dataValidation type="list" allowBlank="1" showInputMessage="1" showErrorMessage="1" sqref="H16">
      <formula1>#REF!</formula1>
    </dataValidation>
  </dataValidation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0"/>
  <sheetViews>
    <sheetView topLeftCell="D5" zoomScale="112" zoomScaleNormal="112" workbookViewId="0">
      <selection activeCell="G10" sqref="G10"/>
    </sheetView>
  </sheetViews>
  <sheetFormatPr baseColWidth="10" defaultColWidth="9.140625" defaultRowHeight="12.75"/>
  <cols>
    <col min="1" max="1" width="1.42578125" style="5" customWidth="1"/>
    <col min="2" max="2" width="42.28515625" style="5" customWidth="1"/>
    <col min="3" max="3" width="67.42578125" style="5" customWidth="1"/>
    <col min="4" max="5" width="25.42578125" style="5" customWidth="1"/>
    <col min="6" max="7" width="18.7109375" style="5" customWidth="1"/>
    <col min="8" max="8" width="32.140625" style="5" customWidth="1"/>
    <col min="9" max="16384" width="9.140625" style="5"/>
  </cols>
  <sheetData>
    <row r="1" spans="2:8" hidden="1"/>
    <row r="2" spans="2:8" ht="19.5" thickBot="1">
      <c r="D2" s="148" t="s">
        <v>27</v>
      </c>
      <c r="E2" s="149"/>
      <c r="F2" s="149"/>
      <c r="G2" s="150"/>
      <c r="H2" s="151"/>
    </row>
    <row r="3" spans="2:8" ht="15.75" thickBot="1">
      <c r="D3" s="152" t="s">
        <v>287</v>
      </c>
      <c r="E3" s="153"/>
      <c r="F3" s="153"/>
      <c r="G3" s="153"/>
      <c r="H3" s="154"/>
    </row>
    <row r="4" spans="2:8" ht="13.5" thickBot="1">
      <c r="D4" s="155" t="s">
        <v>30</v>
      </c>
      <c r="E4" s="156"/>
      <c r="F4" s="156"/>
      <c r="G4" s="156"/>
      <c r="H4" s="157"/>
    </row>
    <row r="5" spans="2:8">
      <c r="D5" s="146" t="s">
        <v>28</v>
      </c>
      <c r="E5" s="146" t="s">
        <v>29</v>
      </c>
      <c r="F5" s="158" t="s">
        <v>288</v>
      </c>
      <c r="G5" s="159"/>
      <c r="H5" s="160"/>
    </row>
    <row r="6" spans="2:8" ht="13.5" thickBot="1">
      <c r="D6" s="147"/>
      <c r="E6" s="147"/>
      <c r="F6" s="161"/>
      <c r="G6" s="162"/>
      <c r="H6" s="163"/>
    </row>
    <row r="7" spans="2:8" ht="18.75" customHeight="1" thickBot="1">
      <c r="B7" s="140" t="s">
        <v>141</v>
      </c>
      <c r="C7" s="141"/>
      <c r="D7" s="141"/>
      <c r="E7" s="141"/>
      <c r="F7" s="141"/>
      <c r="G7" s="141"/>
      <c r="H7" s="142"/>
    </row>
    <row r="8" spans="2:8" ht="21" customHeight="1" thickBot="1">
      <c r="B8" s="143" t="s">
        <v>289</v>
      </c>
      <c r="C8" s="144"/>
      <c r="D8" s="144"/>
      <c r="E8" s="144"/>
      <c r="F8" s="144"/>
      <c r="G8" s="144"/>
      <c r="H8" s="145"/>
    </row>
    <row r="9" spans="2:8" ht="31.5" customHeight="1" thickBot="1">
      <c r="B9" s="72" t="s">
        <v>22</v>
      </c>
      <c r="C9" s="72" t="s">
        <v>23</v>
      </c>
      <c r="D9" s="72" t="s">
        <v>17</v>
      </c>
      <c r="E9" s="72" t="s">
        <v>8</v>
      </c>
      <c r="F9" s="72" t="s">
        <v>13</v>
      </c>
      <c r="G9" s="71" t="s">
        <v>224</v>
      </c>
      <c r="H9" s="71" t="s">
        <v>290</v>
      </c>
    </row>
    <row r="10" spans="2:8" ht="185.25" customHeight="1" thickBot="1">
      <c r="B10" s="7" t="s">
        <v>291</v>
      </c>
      <c r="C10" s="37" t="s">
        <v>292</v>
      </c>
      <c r="D10" s="7" t="s">
        <v>112</v>
      </c>
      <c r="E10" s="8" t="s">
        <v>24</v>
      </c>
      <c r="F10" s="9" t="s">
        <v>105</v>
      </c>
      <c r="G10" s="247">
        <v>0.9</v>
      </c>
      <c r="H10" s="248" t="s">
        <v>330</v>
      </c>
    </row>
  </sheetData>
  <sheetProtection algorithmName="SHA-512" hashValue="xoQa5OHXVfok2MkednpbLgV5xnsmuu/gj/826VikkzIlASyTf8Xgl2BB+xiOMcjV211vqWkFzcjY6kPK7JAvug==" saltValue="Hhd7vcAmhLRwkusCfoumoA==" spinCount="100000" sheet="1" objects="1" scenarios="1"/>
  <mergeCells count="8">
    <mergeCell ref="B7:H7"/>
    <mergeCell ref="B8:H8"/>
    <mergeCell ref="D5:D6"/>
    <mergeCell ref="E5:E6"/>
    <mergeCell ref="D2:H2"/>
    <mergeCell ref="D3:H3"/>
    <mergeCell ref="D4:H4"/>
    <mergeCell ref="F5:H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21"/>
  <sheetViews>
    <sheetView zoomScale="70" zoomScaleNormal="70" workbookViewId="0">
      <pane xSplit="2" ySplit="9" topLeftCell="C18" activePane="bottomRight" state="frozen"/>
      <selection pane="topRight" activeCell="C1" sqref="C1"/>
      <selection pane="bottomLeft" activeCell="A10" sqref="A10"/>
      <selection pane="bottomRight" activeCell="L19" sqref="L19"/>
    </sheetView>
  </sheetViews>
  <sheetFormatPr baseColWidth="10" defaultRowHeight="15"/>
  <cols>
    <col min="1" max="1" width="14.28515625" customWidth="1"/>
    <col min="2" max="2" width="36.5703125" customWidth="1"/>
    <col min="3" max="3" width="7.140625" customWidth="1"/>
    <col min="4" max="4" width="5.7109375" customWidth="1"/>
    <col min="5" max="5" width="5.5703125" customWidth="1"/>
    <col min="6" max="6" width="6.28515625" customWidth="1"/>
    <col min="7" max="7" width="9.85546875" customWidth="1"/>
    <col min="8" max="8" width="19.85546875" customWidth="1"/>
    <col min="9" max="9" width="14.28515625" customWidth="1"/>
    <col min="10" max="12" width="14.7109375" customWidth="1"/>
    <col min="13" max="13" width="53" customWidth="1"/>
  </cols>
  <sheetData>
    <row r="1" spans="1:15" ht="21">
      <c r="C1" s="164" t="s">
        <v>27</v>
      </c>
      <c r="D1" s="165"/>
      <c r="E1" s="165"/>
      <c r="F1" s="165"/>
      <c r="G1" s="165"/>
      <c r="H1" s="165"/>
      <c r="I1" s="165"/>
      <c r="J1" s="165"/>
      <c r="K1" s="165"/>
      <c r="L1" s="165"/>
      <c r="M1" s="166"/>
    </row>
    <row r="2" spans="1:15" ht="15" customHeight="1">
      <c r="C2" s="167" t="s">
        <v>46</v>
      </c>
      <c r="D2" s="168"/>
      <c r="E2" s="168"/>
      <c r="F2" s="168"/>
      <c r="G2" s="168"/>
      <c r="H2" s="168"/>
      <c r="I2" s="168"/>
      <c r="J2" s="168"/>
      <c r="K2" s="168"/>
      <c r="L2" s="168"/>
      <c r="M2" s="169"/>
    </row>
    <row r="3" spans="1:15" ht="15" customHeight="1">
      <c r="C3" s="170"/>
      <c r="D3" s="171"/>
      <c r="E3" s="171"/>
      <c r="F3" s="171"/>
      <c r="G3" s="171"/>
      <c r="H3" s="171"/>
      <c r="I3" s="171"/>
      <c r="J3" s="171"/>
      <c r="K3" s="171"/>
      <c r="L3" s="171"/>
      <c r="M3" s="172"/>
    </row>
    <row r="4" spans="1:15">
      <c r="C4" s="179"/>
      <c r="D4" s="179"/>
      <c r="E4" s="179"/>
      <c r="F4" s="179"/>
      <c r="G4" s="179"/>
      <c r="H4" s="179"/>
      <c r="I4" s="179"/>
      <c r="J4" s="179"/>
      <c r="K4" s="179"/>
      <c r="L4" s="179"/>
      <c r="M4" s="179"/>
    </row>
    <row r="5" spans="1:15" ht="15.75" customHeight="1">
      <c r="A5" s="180" t="s">
        <v>47</v>
      </c>
      <c r="B5" s="181"/>
      <c r="C5" s="181"/>
      <c r="D5" s="181"/>
      <c r="E5" s="181"/>
      <c r="F5" s="181"/>
      <c r="G5" s="181"/>
      <c r="H5" s="181"/>
      <c r="I5" s="181"/>
      <c r="J5" s="181"/>
      <c r="K5" s="181"/>
      <c r="L5" s="181"/>
      <c r="M5" s="182"/>
    </row>
    <row r="6" spans="1:15" ht="15.75" customHeight="1">
      <c r="A6" s="183"/>
      <c r="B6" s="184"/>
      <c r="C6" s="184"/>
      <c r="D6" s="184"/>
      <c r="E6" s="184"/>
      <c r="F6" s="184"/>
      <c r="G6" s="184"/>
      <c r="H6" s="184"/>
      <c r="I6" s="184"/>
      <c r="J6" s="184"/>
      <c r="K6" s="184"/>
      <c r="L6" s="184"/>
      <c r="M6" s="185"/>
    </row>
    <row r="7" spans="1:15" ht="15" customHeight="1" thickBot="1">
      <c r="A7" s="186" t="s">
        <v>48</v>
      </c>
      <c r="B7" s="187"/>
      <c r="C7" s="187"/>
      <c r="D7" s="187"/>
      <c r="E7" s="187"/>
      <c r="F7" s="187"/>
      <c r="G7" s="187"/>
      <c r="H7" s="187"/>
      <c r="I7" s="187"/>
      <c r="J7" s="187"/>
      <c r="K7" s="188"/>
      <c r="L7" s="188"/>
      <c r="M7" s="189"/>
    </row>
    <row r="8" spans="1:15" s="15" customFormat="1">
      <c r="A8" s="194" t="s">
        <v>32</v>
      </c>
      <c r="B8" s="195" t="s">
        <v>33</v>
      </c>
      <c r="C8" s="177" t="s">
        <v>34</v>
      </c>
      <c r="D8" s="197"/>
      <c r="E8" s="197"/>
      <c r="F8" s="197"/>
      <c r="G8" s="198"/>
      <c r="H8" s="175" t="s">
        <v>229</v>
      </c>
      <c r="I8" s="177" t="s">
        <v>35</v>
      </c>
      <c r="J8" s="178"/>
      <c r="K8" s="173" t="s">
        <v>36</v>
      </c>
      <c r="L8" s="190" t="s">
        <v>225</v>
      </c>
      <c r="M8" s="173" t="s">
        <v>223</v>
      </c>
    </row>
    <row r="9" spans="1:15" s="15" customFormat="1" ht="79.5" customHeight="1" thickBot="1">
      <c r="A9" s="194"/>
      <c r="B9" s="196"/>
      <c r="C9" s="30" t="s">
        <v>37</v>
      </c>
      <c r="D9" s="31" t="s">
        <v>38</v>
      </c>
      <c r="E9" s="31" t="s">
        <v>39</v>
      </c>
      <c r="F9" s="31" t="s">
        <v>40</v>
      </c>
      <c r="G9" s="32" t="s">
        <v>41</v>
      </c>
      <c r="H9" s="176"/>
      <c r="I9" s="16" t="s">
        <v>42</v>
      </c>
      <c r="J9" s="17" t="s">
        <v>43</v>
      </c>
      <c r="K9" s="174"/>
      <c r="L9" s="191"/>
      <c r="M9" s="174"/>
    </row>
    <row r="10" spans="1:15" s="18" customFormat="1" ht="78" customHeight="1">
      <c r="A10" s="201" t="s">
        <v>129</v>
      </c>
      <c r="B10" s="19" t="s">
        <v>243</v>
      </c>
      <c r="C10" s="20" t="s">
        <v>45</v>
      </c>
      <c r="D10" s="20"/>
      <c r="E10" s="20"/>
      <c r="F10" s="20"/>
      <c r="G10" s="21"/>
      <c r="H10" s="85" t="s">
        <v>115</v>
      </c>
      <c r="I10" s="86">
        <v>43871</v>
      </c>
      <c r="J10" s="87">
        <v>43878</v>
      </c>
      <c r="K10" s="73" t="s">
        <v>244</v>
      </c>
      <c r="L10" s="78">
        <v>1</v>
      </c>
      <c r="M10" s="245" t="s">
        <v>239</v>
      </c>
      <c r="N10" s="18">
        <v>1</v>
      </c>
    </row>
    <row r="11" spans="1:15" s="18" customFormat="1" ht="83.25" customHeight="1" thickBot="1">
      <c r="A11" s="202"/>
      <c r="B11" s="19" t="s">
        <v>131</v>
      </c>
      <c r="C11" s="20"/>
      <c r="D11" s="20"/>
      <c r="E11" s="20" t="s">
        <v>45</v>
      </c>
      <c r="F11" s="20"/>
      <c r="G11" s="21"/>
      <c r="H11" s="85" t="s">
        <v>114</v>
      </c>
      <c r="I11" s="86">
        <v>43879</v>
      </c>
      <c r="J11" s="87">
        <v>43867</v>
      </c>
      <c r="K11" s="33" t="s">
        <v>245</v>
      </c>
      <c r="L11" s="79">
        <v>1</v>
      </c>
      <c r="M11" s="80" t="s">
        <v>246</v>
      </c>
      <c r="N11" s="18">
        <v>2</v>
      </c>
    </row>
    <row r="12" spans="1:15" s="18" customFormat="1" ht="72" customHeight="1">
      <c r="A12" s="199" t="s">
        <v>80</v>
      </c>
      <c r="B12" s="25" t="s">
        <v>134</v>
      </c>
      <c r="C12" s="20"/>
      <c r="D12" s="20"/>
      <c r="E12" s="20" t="s">
        <v>45</v>
      </c>
      <c r="F12" s="20"/>
      <c r="G12" s="21"/>
      <c r="H12" s="85" t="s">
        <v>119</v>
      </c>
      <c r="I12" s="86">
        <v>43860</v>
      </c>
      <c r="J12" s="87">
        <v>43871</v>
      </c>
      <c r="K12" s="33" t="s">
        <v>245</v>
      </c>
      <c r="L12" s="79">
        <v>1</v>
      </c>
      <c r="M12" s="80" t="s">
        <v>240</v>
      </c>
      <c r="N12" s="18">
        <v>3</v>
      </c>
    </row>
    <row r="13" spans="1:15" s="18" customFormat="1" ht="74.25" customHeight="1">
      <c r="A13" s="200"/>
      <c r="B13" s="25" t="s">
        <v>117</v>
      </c>
      <c r="C13" s="20"/>
      <c r="D13" s="20"/>
      <c r="E13" s="20" t="s">
        <v>45</v>
      </c>
      <c r="F13" s="20"/>
      <c r="G13" s="21"/>
      <c r="H13" s="237" t="s">
        <v>116</v>
      </c>
      <c r="I13" s="86"/>
      <c r="J13" s="239">
        <v>43495</v>
      </c>
      <c r="K13" s="33" t="s">
        <v>247</v>
      </c>
      <c r="L13" s="79">
        <v>1</v>
      </c>
      <c r="M13" s="80" t="s">
        <v>248</v>
      </c>
      <c r="N13" s="18">
        <v>4</v>
      </c>
    </row>
    <row r="14" spans="1:15" s="18" customFormat="1" ht="105">
      <c r="A14" s="200"/>
      <c r="B14" s="42" t="s">
        <v>249</v>
      </c>
      <c r="C14" s="23"/>
      <c r="D14" s="23"/>
      <c r="E14" s="23" t="s">
        <v>45</v>
      </c>
      <c r="F14" s="23"/>
      <c r="G14" s="24"/>
      <c r="H14" s="238" t="s">
        <v>126</v>
      </c>
      <c r="I14" s="240"/>
      <c r="J14" s="241">
        <v>43885</v>
      </c>
      <c r="K14" s="33" t="s">
        <v>247</v>
      </c>
      <c r="L14" s="82">
        <v>1</v>
      </c>
      <c r="M14" s="80" t="s">
        <v>250</v>
      </c>
      <c r="N14" s="18">
        <v>5</v>
      </c>
    </row>
    <row r="15" spans="1:15" s="18" customFormat="1" ht="100.5" customHeight="1">
      <c r="A15" s="200"/>
      <c r="B15" s="43" t="s">
        <v>251</v>
      </c>
      <c r="C15" s="23"/>
      <c r="D15" s="23"/>
      <c r="E15" s="23"/>
      <c r="F15" s="23" t="s">
        <v>45</v>
      </c>
      <c r="G15" s="24"/>
      <c r="H15" s="242" t="s">
        <v>118</v>
      </c>
      <c r="I15" s="240"/>
      <c r="J15" s="243">
        <v>43900</v>
      </c>
      <c r="K15" s="81" t="s">
        <v>49</v>
      </c>
      <c r="L15" s="82">
        <v>1</v>
      </c>
      <c r="M15" s="83" t="s">
        <v>252</v>
      </c>
      <c r="N15" s="18">
        <v>6</v>
      </c>
    </row>
    <row r="16" spans="1:15" s="18" customFormat="1" ht="65.25" customHeight="1">
      <c r="A16" s="192" t="s">
        <v>130</v>
      </c>
      <c r="B16" s="41" t="s">
        <v>121</v>
      </c>
      <c r="C16" s="20"/>
      <c r="D16" s="20"/>
      <c r="E16" s="20"/>
      <c r="F16" s="20"/>
      <c r="G16" s="21" t="s">
        <v>45</v>
      </c>
      <c r="H16" s="85" t="s">
        <v>120</v>
      </c>
      <c r="I16" s="86">
        <v>43905</v>
      </c>
      <c r="J16" s="87">
        <v>44185</v>
      </c>
      <c r="K16" s="22" t="s">
        <v>253</v>
      </c>
      <c r="L16" s="82">
        <v>0.71</v>
      </c>
      <c r="M16" s="244" t="s">
        <v>254</v>
      </c>
      <c r="O16" s="84"/>
    </row>
    <row r="17" spans="1:14" s="18" customFormat="1" ht="72" customHeight="1">
      <c r="A17" s="192"/>
      <c r="B17" s="41" t="s">
        <v>294</v>
      </c>
      <c r="C17" s="20"/>
      <c r="D17" s="20"/>
      <c r="E17" s="20"/>
      <c r="F17" s="20" t="s">
        <v>45</v>
      </c>
      <c r="G17" s="21"/>
      <c r="H17" s="85" t="s">
        <v>132</v>
      </c>
      <c r="I17" s="86">
        <v>43906</v>
      </c>
      <c r="J17" s="87">
        <v>43920</v>
      </c>
      <c r="K17" s="22" t="s">
        <v>133</v>
      </c>
      <c r="L17" s="79">
        <v>1</v>
      </c>
      <c r="M17" s="80" t="s">
        <v>241</v>
      </c>
      <c r="N17" s="18">
        <v>7</v>
      </c>
    </row>
    <row r="18" spans="1:14" s="18" customFormat="1" ht="75.75" customHeight="1">
      <c r="A18" s="192"/>
      <c r="B18" s="25" t="s">
        <v>122</v>
      </c>
      <c r="C18" s="20"/>
      <c r="D18" s="20"/>
      <c r="E18" s="20"/>
      <c r="F18" s="20" t="s">
        <v>45</v>
      </c>
      <c r="G18" s="21"/>
      <c r="H18" s="85" t="s">
        <v>123</v>
      </c>
      <c r="I18" s="86">
        <v>43906</v>
      </c>
      <c r="J18" s="87">
        <v>44186</v>
      </c>
      <c r="K18" s="22" t="s">
        <v>255</v>
      </c>
      <c r="L18" s="79">
        <v>1</v>
      </c>
      <c r="M18" s="80" t="s">
        <v>256</v>
      </c>
      <c r="N18" s="18">
        <v>8</v>
      </c>
    </row>
    <row r="19" spans="1:14" s="18" customFormat="1" ht="63" customHeight="1">
      <c r="A19" s="192"/>
      <c r="B19" s="25" t="s">
        <v>124</v>
      </c>
      <c r="C19" s="20"/>
      <c r="D19" s="20"/>
      <c r="E19" s="20"/>
      <c r="F19" s="20"/>
      <c r="G19" s="21" t="s">
        <v>44</v>
      </c>
      <c r="H19" s="85" t="s">
        <v>125</v>
      </c>
      <c r="I19" s="86">
        <v>43936</v>
      </c>
      <c r="J19" s="87">
        <v>44165</v>
      </c>
      <c r="K19" s="22" t="s">
        <v>257</v>
      </c>
      <c r="L19" s="79">
        <v>0.8</v>
      </c>
      <c r="M19" s="80" t="s">
        <v>242</v>
      </c>
    </row>
    <row r="20" spans="1:14" s="18" customFormat="1" ht="78.75" customHeight="1" thickBot="1">
      <c r="A20" s="193"/>
      <c r="B20" s="26" t="s">
        <v>127</v>
      </c>
      <c r="C20" s="27"/>
      <c r="D20" s="27"/>
      <c r="E20" s="27"/>
      <c r="F20" s="27"/>
      <c r="G20" s="28" t="s">
        <v>44</v>
      </c>
      <c r="H20" s="235" t="s">
        <v>128</v>
      </c>
      <c r="I20" s="236">
        <v>43831</v>
      </c>
      <c r="J20" s="87">
        <v>43921</v>
      </c>
      <c r="K20" s="29" t="s">
        <v>31</v>
      </c>
      <c r="L20" s="234">
        <v>1</v>
      </c>
      <c r="M20" s="26" t="s">
        <v>293</v>
      </c>
      <c r="N20" s="18">
        <v>9</v>
      </c>
    </row>
    <row r="21" spans="1:14">
      <c r="L21" s="282">
        <f>+AVERAGE(L10:L20)</f>
        <v>0.95545454545454556</v>
      </c>
    </row>
  </sheetData>
  <sheetProtection algorithmName="SHA-512" hashValue="q+k8GVJLRzdekchN2RJ9/XUMTu+yUaCbqW9fGzrmh8Md1cH5QSnSI9YqEQjusUPy4OM9Gl+SgdGcpAXt/BvvQA==" saltValue="K6XD27QTuprl+iOV5hdnUw==" spinCount="100000" sheet="1" objects="1" scenarios="1"/>
  <mergeCells count="17">
    <mergeCell ref="A16:A20"/>
    <mergeCell ref="A8:A9"/>
    <mergeCell ref="B8:B9"/>
    <mergeCell ref="C8:G8"/>
    <mergeCell ref="A12:A15"/>
    <mergeCell ref="A10:A11"/>
    <mergeCell ref="C1:M1"/>
    <mergeCell ref="C2:M2"/>
    <mergeCell ref="C3:M3"/>
    <mergeCell ref="M8:M9"/>
    <mergeCell ref="H8:H9"/>
    <mergeCell ref="I8:J8"/>
    <mergeCell ref="C4:M4"/>
    <mergeCell ref="A5:M6"/>
    <mergeCell ref="A7:M7"/>
    <mergeCell ref="K8:K9"/>
    <mergeCell ref="L8:L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abSelected="1" topLeftCell="C1" zoomScale="98" zoomScaleNormal="98" workbookViewId="0">
      <selection activeCell="G8" sqref="G8"/>
    </sheetView>
  </sheetViews>
  <sheetFormatPr baseColWidth="10" defaultRowHeight="15"/>
  <cols>
    <col min="1" max="1" width="25.28515625" customWidth="1"/>
    <col min="2" max="2" width="41.42578125" customWidth="1"/>
    <col min="3" max="3" width="23.5703125" customWidth="1"/>
    <col min="4" max="6" width="19.42578125" customWidth="1"/>
    <col min="7" max="7" width="58.5703125" customWidth="1"/>
  </cols>
  <sheetData>
    <row r="1" spans="1:8" ht="18.75">
      <c r="C1" s="203" t="s">
        <v>27</v>
      </c>
      <c r="D1" s="165"/>
      <c r="E1" s="165"/>
      <c r="F1" s="165"/>
      <c r="G1" s="166"/>
    </row>
    <row r="2" spans="1:8">
      <c r="C2" s="204" t="s">
        <v>287</v>
      </c>
      <c r="D2" s="205"/>
      <c r="E2" s="205"/>
      <c r="F2" s="205"/>
      <c r="G2" s="206"/>
    </row>
    <row r="3" spans="1:8">
      <c r="C3" s="170" t="s">
        <v>30</v>
      </c>
      <c r="D3" s="171"/>
      <c r="E3" s="171"/>
      <c r="F3" s="171"/>
      <c r="G3" s="172"/>
    </row>
    <row r="4" spans="1:8" ht="15.75" thickBot="1">
      <c r="C4" s="75" t="s">
        <v>28</v>
      </c>
      <c r="D4" s="220" t="s">
        <v>29</v>
      </c>
      <c r="E4" s="221"/>
      <c r="F4" s="220" t="s">
        <v>309</v>
      </c>
      <c r="G4" s="221"/>
    </row>
    <row r="5" spans="1:8" ht="24.75" customHeight="1" thickBot="1">
      <c r="A5" s="210" t="s">
        <v>3</v>
      </c>
      <c r="B5" s="211"/>
      <c r="C5" s="211"/>
      <c r="D5" s="211"/>
      <c r="E5" s="212"/>
      <c r="F5" s="212"/>
      <c r="G5" s="213"/>
    </row>
    <row r="6" spans="1:8" ht="26.25" customHeight="1" thickBot="1">
      <c r="A6" s="214" t="s">
        <v>4</v>
      </c>
      <c r="B6" s="215"/>
      <c r="C6" s="215"/>
      <c r="D6" s="215"/>
      <c r="E6" s="216"/>
      <c r="F6" s="216"/>
      <c r="G6" s="217"/>
    </row>
    <row r="7" spans="1:8" ht="33" customHeight="1" thickBot="1">
      <c r="A7" s="3" t="s">
        <v>5</v>
      </c>
      <c r="B7" s="2" t="s">
        <v>6</v>
      </c>
      <c r="C7" s="2" t="s">
        <v>7</v>
      </c>
      <c r="D7" s="2" t="s">
        <v>8</v>
      </c>
      <c r="E7" s="4" t="s">
        <v>13</v>
      </c>
      <c r="F7" s="74" t="s">
        <v>226</v>
      </c>
      <c r="G7" s="249" t="s">
        <v>227</v>
      </c>
    </row>
    <row r="8" spans="1:8" ht="91.5" customHeight="1" thickBot="1">
      <c r="A8" s="218" t="s">
        <v>25</v>
      </c>
      <c r="B8" s="38" t="s">
        <v>62</v>
      </c>
      <c r="C8" s="39" t="s">
        <v>83</v>
      </c>
      <c r="D8" s="40" t="s">
        <v>63</v>
      </c>
      <c r="E8" s="255">
        <v>43831</v>
      </c>
      <c r="F8" s="256">
        <v>1</v>
      </c>
      <c r="G8" s="251" t="s">
        <v>310</v>
      </c>
    </row>
    <row r="9" spans="1:8" ht="91.5" customHeight="1" thickBot="1">
      <c r="A9" s="219"/>
      <c r="B9" s="38" t="s">
        <v>64</v>
      </c>
      <c r="C9" s="39" t="s">
        <v>84</v>
      </c>
      <c r="D9" s="40" t="s">
        <v>63</v>
      </c>
      <c r="E9" s="255">
        <v>44196</v>
      </c>
      <c r="F9" s="256">
        <v>0.5</v>
      </c>
      <c r="G9" s="38" t="s">
        <v>295</v>
      </c>
    </row>
    <row r="10" spans="1:8" ht="84.75" customHeight="1" thickBot="1">
      <c r="A10" s="207" t="s">
        <v>9</v>
      </c>
      <c r="B10" s="38" t="s">
        <v>81</v>
      </c>
      <c r="C10" s="39" t="s">
        <v>95</v>
      </c>
      <c r="D10" s="40" t="s">
        <v>63</v>
      </c>
      <c r="E10" s="255">
        <v>44196</v>
      </c>
      <c r="F10" s="256">
        <v>0.3</v>
      </c>
      <c r="G10" s="38" t="s">
        <v>296</v>
      </c>
      <c r="H10" s="1"/>
    </row>
    <row r="11" spans="1:8" ht="162.75" customHeight="1" thickBot="1">
      <c r="A11" s="208"/>
      <c r="B11" s="38" t="s">
        <v>67</v>
      </c>
      <c r="C11" s="39" t="s">
        <v>85</v>
      </c>
      <c r="D11" s="40" t="s">
        <v>63</v>
      </c>
      <c r="E11" s="255">
        <v>44196</v>
      </c>
      <c r="F11" s="256">
        <v>0.25</v>
      </c>
      <c r="G11" s="251" t="s">
        <v>311</v>
      </c>
    </row>
    <row r="12" spans="1:8" ht="91.5" customHeight="1" thickBot="1">
      <c r="A12" s="208"/>
      <c r="B12" s="38" t="s">
        <v>68</v>
      </c>
      <c r="C12" s="39" t="s">
        <v>69</v>
      </c>
      <c r="D12" s="40" t="s">
        <v>63</v>
      </c>
      <c r="E12" s="255">
        <v>44196</v>
      </c>
      <c r="F12" s="256">
        <v>0.25</v>
      </c>
      <c r="G12" s="38" t="s">
        <v>312</v>
      </c>
    </row>
    <row r="13" spans="1:8" ht="115.5" customHeight="1" thickBot="1">
      <c r="A13" s="209"/>
      <c r="B13" s="38" t="s">
        <v>70</v>
      </c>
      <c r="C13" s="39" t="s">
        <v>86</v>
      </c>
      <c r="D13" s="40" t="s">
        <v>63</v>
      </c>
      <c r="E13" s="255">
        <v>44196</v>
      </c>
      <c r="F13" s="256">
        <v>0.68</v>
      </c>
      <c r="G13" s="38" t="s">
        <v>297</v>
      </c>
      <c r="H13" s="77"/>
    </row>
    <row r="14" spans="1:8" ht="66.75" customHeight="1" thickBot="1">
      <c r="A14" s="207" t="s">
        <v>10</v>
      </c>
      <c r="B14" s="38" t="s">
        <v>231</v>
      </c>
      <c r="C14" s="39" t="s">
        <v>96</v>
      </c>
      <c r="D14" s="40" t="s">
        <v>97</v>
      </c>
      <c r="E14" s="255">
        <v>44044</v>
      </c>
      <c r="F14" s="256">
        <v>0.3</v>
      </c>
      <c r="G14" s="251" t="s">
        <v>302</v>
      </c>
    </row>
    <row r="15" spans="1:8" ht="105" customHeight="1" thickBot="1">
      <c r="A15" s="208"/>
      <c r="B15" s="38" t="s">
        <v>98</v>
      </c>
      <c r="C15" s="39" t="s">
        <v>99</v>
      </c>
      <c r="D15" s="40" t="s">
        <v>66</v>
      </c>
      <c r="E15" s="255">
        <v>44044</v>
      </c>
      <c r="F15" s="256">
        <v>1</v>
      </c>
      <c r="G15" s="251" t="s">
        <v>298</v>
      </c>
    </row>
    <row r="16" spans="1:8" ht="66.75" customHeight="1" thickBot="1">
      <c r="A16" s="208"/>
      <c r="B16" s="38" t="s">
        <v>299</v>
      </c>
      <c r="C16" s="39" t="s">
        <v>100</v>
      </c>
      <c r="D16" s="40" t="s">
        <v>66</v>
      </c>
      <c r="E16" s="255">
        <v>44196</v>
      </c>
      <c r="F16" s="256">
        <v>0.2</v>
      </c>
      <c r="G16" s="251" t="s">
        <v>313</v>
      </c>
    </row>
    <row r="17" spans="1:9" ht="183.75" customHeight="1" thickBot="1">
      <c r="A17" s="208"/>
      <c r="B17" s="38" t="s">
        <v>71</v>
      </c>
      <c r="C17" s="39" t="s">
        <v>300</v>
      </c>
      <c r="D17" s="232" t="s">
        <v>97</v>
      </c>
      <c r="E17" s="255">
        <v>44196</v>
      </c>
      <c r="F17" s="256">
        <v>0.1</v>
      </c>
      <c r="G17" s="252" t="s">
        <v>314</v>
      </c>
    </row>
    <row r="18" spans="1:9" ht="50.25" thickBot="1">
      <c r="A18" s="209"/>
      <c r="B18" s="38" t="s">
        <v>101</v>
      </c>
      <c r="C18" s="39" t="s">
        <v>102</v>
      </c>
      <c r="D18" s="40" t="s">
        <v>103</v>
      </c>
      <c r="E18" s="255">
        <v>44196</v>
      </c>
      <c r="F18" s="256">
        <v>0</v>
      </c>
      <c r="G18" s="253" t="s">
        <v>303</v>
      </c>
    </row>
    <row r="19" spans="1:9" ht="79.5" customHeight="1" thickBot="1">
      <c r="A19" s="207" t="s">
        <v>11</v>
      </c>
      <c r="B19" s="38" t="s">
        <v>72</v>
      </c>
      <c r="C19" s="39" t="s">
        <v>69</v>
      </c>
      <c r="D19" s="40" t="s">
        <v>63</v>
      </c>
      <c r="E19" s="255">
        <v>44196</v>
      </c>
      <c r="F19" s="256">
        <v>0.25</v>
      </c>
      <c r="G19" s="251" t="s">
        <v>315</v>
      </c>
    </row>
    <row r="20" spans="1:9" ht="90" customHeight="1" thickBot="1">
      <c r="A20" s="208"/>
      <c r="B20" s="38" t="s">
        <v>73</v>
      </c>
      <c r="C20" s="39" t="s">
        <v>259</v>
      </c>
      <c r="D20" s="40" t="s">
        <v>63</v>
      </c>
      <c r="E20" s="255">
        <v>44196</v>
      </c>
      <c r="F20" s="256">
        <v>0.68</v>
      </c>
      <c r="G20" s="251" t="s">
        <v>301</v>
      </c>
    </row>
    <row r="21" spans="1:9" ht="262.5" customHeight="1" thickBot="1">
      <c r="A21" s="208"/>
      <c r="B21" s="38" t="s">
        <v>82</v>
      </c>
      <c r="C21" s="39" t="s">
        <v>104</v>
      </c>
      <c r="D21" s="40" t="s">
        <v>65</v>
      </c>
      <c r="E21" s="255">
        <v>44196</v>
      </c>
      <c r="F21" s="256">
        <v>0.9</v>
      </c>
      <c r="G21" s="254" t="s">
        <v>316</v>
      </c>
      <c r="H21" s="1"/>
      <c r="I21" s="77"/>
    </row>
    <row r="22" spans="1:9" ht="87" customHeight="1" thickBot="1">
      <c r="A22" s="208"/>
      <c r="B22" s="38" t="s">
        <v>74</v>
      </c>
      <c r="C22" s="39" t="s">
        <v>87</v>
      </c>
      <c r="D22" s="40" t="s">
        <v>63</v>
      </c>
      <c r="E22" s="255">
        <v>44196</v>
      </c>
      <c r="F22" s="256">
        <v>0.68</v>
      </c>
      <c r="G22" s="38" t="s">
        <v>304</v>
      </c>
    </row>
    <row r="23" spans="1:9" ht="96.75" customHeight="1" thickBot="1">
      <c r="A23" s="208"/>
      <c r="B23" s="38" t="s">
        <v>75</v>
      </c>
      <c r="C23" s="39" t="s">
        <v>88</v>
      </c>
      <c r="D23" s="40" t="s">
        <v>63</v>
      </c>
      <c r="E23" s="255">
        <v>44196</v>
      </c>
      <c r="F23" s="256">
        <v>0.68</v>
      </c>
      <c r="G23" s="38" t="s">
        <v>260</v>
      </c>
    </row>
    <row r="24" spans="1:9" ht="52.5" customHeight="1" thickBot="1">
      <c r="A24" s="208"/>
      <c r="B24" s="38" t="s">
        <v>76</v>
      </c>
      <c r="C24" s="39" t="s">
        <v>89</v>
      </c>
      <c r="D24" s="40" t="s">
        <v>63</v>
      </c>
      <c r="E24" s="255">
        <v>44196</v>
      </c>
      <c r="F24" s="256">
        <v>0.5</v>
      </c>
      <c r="G24" s="38" t="s">
        <v>258</v>
      </c>
    </row>
    <row r="25" spans="1:9" ht="102" customHeight="1" thickBot="1">
      <c r="A25" s="209"/>
      <c r="B25" s="38" t="s">
        <v>77</v>
      </c>
      <c r="C25" s="39" t="s">
        <v>90</v>
      </c>
      <c r="D25" s="40" t="s">
        <v>63</v>
      </c>
      <c r="E25" s="255">
        <v>44196</v>
      </c>
      <c r="F25" s="256">
        <v>0.3</v>
      </c>
      <c r="G25" s="38" t="s">
        <v>305</v>
      </c>
    </row>
    <row r="26" spans="1:9" ht="133.5" customHeight="1" thickBot="1">
      <c r="A26" s="207" t="s">
        <v>12</v>
      </c>
      <c r="B26" s="38" t="s">
        <v>306</v>
      </c>
      <c r="C26" s="39" t="s">
        <v>91</v>
      </c>
      <c r="D26" s="40" t="s">
        <v>78</v>
      </c>
      <c r="E26" s="255">
        <v>44196</v>
      </c>
      <c r="F26" s="256">
        <v>1</v>
      </c>
      <c r="G26" s="38" t="s">
        <v>307</v>
      </c>
    </row>
    <row r="27" spans="1:9" ht="96" customHeight="1" thickBot="1">
      <c r="A27" s="208"/>
      <c r="B27" s="38" t="s">
        <v>79</v>
      </c>
      <c r="C27" s="39" t="s">
        <v>92</v>
      </c>
      <c r="D27" s="40" t="s">
        <v>78</v>
      </c>
      <c r="E27" s="255">
        <v>44196</v>
      </c>
      <c r="F27" s="256">
        <v>0.25</v>
      </c>
      <c r="G27" s="250" t="s">
        <v>308</v>
      </c>
    </row>
    <row r="28" spans="1:9">
      <c r="F28" s="282">
        <f>+AVERAGE(F8:F27)</f>
        <v>0.49099999999999999</v>
      </c>
    </row>
    <row r="29" spans="1:9" ht="16.5">
      <c r="B29" s="14"/>
    </row>
  </sheetData>
  <sheetProtection algorithmName="SHA-512" hashValue="NJOMc1U3zypcfA6oAZPtY9mOef8tkaVfKDU31IAAzB114CFipmP0ghOGym0vchF/npHN5A+7TUYng6SRDf8L7A==" saltValue="lWoH5XbY0Mljv1J/Wqt5GQ==" spinCount="100000" sheet="1" objects="1" scenarios="1"/>
  <mergeCells count="12">
    <mergeCell ref="A26:A27"/>
    <mergeCell ref="C1:G1"/>
    <mergeCell ref="C2:G2"/>
    <mergeCell ref="C3:G3"/>
    <mergeCell ref="A19:A25"/>
    <mergeCell ref="A5:G5"/>
    <mergeCell ref="A6:G6"/>
    <mergeCell ref="A8:A9"/>
    <mergeCell ref="A10:A13"/>
    <mergeCell ref="A14:A18"/>
    <mergeCell ref="D4:E4"/>
    <mergeCell ref="F4:G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opLeftCell="C1" zoomScale="98" zoomScaleNormal="98" workbookViewId="0">
      <selection activeCell="G8" sqref="G8"/>
    </sheetView>
  </sheetViews>
  <sheetFormatPr baseColWidth="10" defaultRowHeight="15"/>
  <cols>
    <col min="1" max="1" width="31.42578125" customWidth="1"/>
    <col min="2" max="2" width="49.7109375" customWidth="1"/>
    <col min="3" max="3" width="26.85546875" customWidth="1"/>
    <col min="4" max="6" width="27.140625" customWidth="1"/>
    <col min="7" max="7" width="52.5703125" customWidth="1"/>
  </cols>
  <sheetData>
    <row r="1" spans="1:7">
      <c r="B1" s="11"/>
      <c r="C1" s="222" t="s">
        <v>27</v>
      </c>
      <c r="D1" s="223"/>
      <c r="E1" s="223"/>
      <c r="F1" s="223"/>
      <c r="G1" s="224"/>
    </row>
    <row r="2" spans="1:7" ht="18.75" customHeight="1">
      <c r="C2" s="225"/>
      <c r="D2" s="226"/>
      <c r="E2" s="226"/>
      <c r="F2" s="226"/>
      <c r="G2" s="227"/>
    </row>
    <row r="3" spans="1:7">
      <c r="B3" s="11"/>
      <c r="C3" s="204" t="s">
        <v>287</v>
      </c>
      <c r="D3" s="205"/>
      <c r="E3" s="205"/>
      <c r="F3" s="205"/>
      <c r="G3" s="206"/>
    </row>
    <row r="4" spans="1:7">
      <c r="B4" s="11"/>
      <c r="C4" s="170" t="s">
        <v>30</v>
      </c>
      <c r="D4" s="171"/>
      <c r="E4" s="171"/>
      <c r="F4" s="171"/>
      <c r="G4" s="172"/>
    </row>
    <row r="5" spans="1:7" ht="15.75" thickBot="1">
      <c r="B5" s="12" t="s">
        <v>26</v>
      </c>
      <c r="C5" s="75" t="s">
        <v>28</v>
      </c>
      <c r="D5" s="170" t="s">
        <v>29</v>
      </c>
      <c r="E5" s="172"/>
      <c r="F5" s="170" t="s">
        <v>309</v>
      </c>
      <c r="G5" s="172"/>
    </row>
    <row r="6" spans="1:7" ht="20.25" customHeight="1" thickBot="1">
      <c r="A6" s="230" t="s">
        <v>141</v>
      </c>
      <c r="B6" s="231"/>
      <c r="C6" s="231"/>
      <c r="D6" s="231"/>
      <c r="E6" s="76"/>
      <c r="F6" s="76"/>
      <c r="G6" s="10"/>
    </row>
    <row r="7" spans="1:7" ht="25.5" customHeight="1" thickBot="1">
      <c r="A7" s="214" t="s">
        <v>15</v>
      </c>
      <c r="B7" s="215"/>
      <c r="C7" s="215"/>
      <c r="D7" s="215"/>
      <c r="E7" s="216"/>
      <c r="F7" s="216"/>
      <c r="G7" s="217"/>
    </row>
    <row r="8" spans="1:7" ht="42.75" customHeight="1" thickBot="1">
      <c r="A8" s="270" t="s">
        <v>0</v>
      </c>
      <c r="B8" s="6" t="s">
        <v>1</v>
      </c>
      <c r="C8" s="6" t="s">
        <v>16</v>
      </c>
      <c r="D8" s="6" t="s">
        <v>2</v>
      </c>
      <c r="E8" s="6" t="s">
        <v>14</v>
      </c>
      <c r="F8" s="257" t="s">
        <v>228</v>
      </c>
      <c r="G8" s="257" t="s">
        <v>227</v>
      </c>
    </row>
    <row r="9" spans="1:7" ht="122.25" customHeight="1" thickBot="1">
      <c r="A9" s="271" t="s">
        <v>61</v>
      </c>
      <c r="B9" s="258" t="s">
        <v>57</v>
      </c>
      <c r="C9" s="258" t="s">
        <v>58</v>
      </c>
      <c r="D9" s="259" t="s">
        <v>56</v>
      </c>
      <c r="E9" s="260">
        <v>44195</v>
      </c>
      <c r="F9" s="261">
        <v>0.25</v>
      </c>
      <c r="G9" s="276" t="s">
        <v>325</v>
      </c>
    </row>
    <row r="10" spans="1:7" ht="117" customHeight="1" thickBot="1">
      <c r="A10" s="271"/>
      <c r="B10" s="258" t="s">
        <v>107</v>
      </c>
      <c r="C10" s="258" t="s">
        <v>106</v>
      </c>
      <c r="D10" s="258" t="s">
        <v>108</v>
      </c>
      <c r="E10" s="260">
        <v>44196</v>
      </c>
      <c r="F10" s="262">
        <v>0.33</v>
      </c>
      <c r="G10" s="258" t="s">
        <v>326</v>
      </c>
    </row>
    <row r="11" spans="1:7" ht="229.5" customHeight="1" thickBot="1">
      <c r="A11" s="271"/>
      <c r="B11" s="258" t="s">
        <v>111</v>
      </c>
      <c r="C11" s="258" t="s">
        <v>109</v>
      </c>
      <c r="D11" s="258" t="s">
        <v>110</v>
      </c>
      <c r="E11" s="260">
        <v>44196</v>
      </c>
      <c r="F11" s="262">
        <v>0.33</v>
      </c>
      <c r="G11" s="258" t="s">
        <v>327</v>
      </c>
    </row>
    <row r="12" spans="1:7" ht="102.75" customHeight="1" thickBot="1">
      <c r="A12" s="271"/>
      <c r="B12" s="258" t="s">
        <v>60</v>
      </c>
      <c r="C12" s="258" t="s">
        <v>328</v>
      </c>
      <c r="D12" s="259" t="s">
        <v>59</v>
      </c>
      <c r="E12" s="263" t="s">
        <v>317</v>
      </c>
      <c r="F12" s="261">
        <v>0.33</v>
      </c>
      <c r="G12" s="277" t="s">
        <v>318</v>
      </c>
    </row>
    <row r="13" spans="1:7" ht="99" customHeight="1" thickBot="1">
      <c r="A13" s="272" t="s">
        <v>19</v>
      </c>
      <c r="B13" s="34" t="s">
        <v>50</v>
      </c>
      <c r="C13" s="36" t="s">
        <v>319</v>
      </c>
      <c r="D13" s="264" t="s">
        <v>18</v>
      </c>
      <c r="E13" s="35" t="s">
        <v>93</v>
      </c>
      <c r="F13" s="265">
        <v>0.25</v>
      </c>
      <c r="G13" s="34" t="s">
        <v>329</v>
      </c>
    </row>
    <row r="14" spans="1:7" ht="105" customHeight="1" thickBot="1">
      <c r="A14" s="273" t="s">
        <v>113</v>
      </c>
      <c r="B14" s="34" t="s">
        <v>320</v>
      </c>
      <c r="C14" s="35"/>
      <c r="D14" s="264"/>
      <c r="E14" s="35"/>
      <c r="F14" s="264"/>
      <c r="G14" s="35"/>
    </row>
    <row r="15" spans="1:7" ht="113.25" customHeight="1" thickBot="1">
      <c r="A15" s="274" t="s">
        <v>20</v>
      </c>
      <c r="B15" s="34" t="s">
        <v>51</v>
      </c>
      <c r="C15" s="36" t="s">
        <v>52</v>
      </c>
      <c r="D15" s="264" t="s">
        <v>247</v>
      </c>
      <c r="E15" s="35" t="s">
        <v>93</v>
      </c>
      <c r="F15" s="265">
        <v>0.1</v>
      </c>
      <c r="G15" s="34" t="s">
        <v>321</v>
      </c>
    </row>
    <row r="16" spans="1:7" ht="71.25" customHeight="1" thickBot="1">
      <c r="A16" s="275"/>
      <c r="B16" s="34" t="s">
        <v>53</v>
      </c>
      <c r="C16" s="36" t="s">
        <v>322</v>
      </c>
      <c r="D16" s="264" t="s">
        <v>54</v>
      </c>
      <c r="E16" s="35" t="s">
        <v>93</v>
      </c>
      <c r="F16" s="265">
        <v>1</v>
      </c>
      <c r="G16" s="34" t="s">
        <v>323</v>
      </c>
    </row>
    <row r="17" spans="1:7" ht="78" customHeight="1" thickBot="1">
      <c r="A17" s="228" t="s">
        <v>21</v>
      </c>
      <c r="B17" s="269" t="s">
        <v>55</v>
      </c>
      <c r="C17" s="266" t="s">
        <v>94</v>
      </c>
      <c r="D17" s="267" t="s">
        <v>54</v>
      </c>
      <c r="E17" s="266" t="s">
        <v>93</v>
      </c>
      <c r="F17" s="268">
        <v>0.25</v>
      </c>
      <c r="G17" s="269" t="s">
        <v>324</v>
      </c>
    </row>
    <row r="18" spans="1:7" ht="59.25" customHeight="1" thickBot="1">
      <c r="A18" s="229"/>
      <c r="B18" s="269"/>
      <c r="C18" s="266"/>
      <c r="D18" s="267"/>
      <c r="E18" s="266"/>
      <c r="F18" s="267"/>
      <c r="G18" s="269"/>
    </row>
    <row r="19" spans="1:7">
      <c r="F19" s="282">
        <f>+AVERAGE(F9:F18)</f>
        <v>0.35500000000000004</v>
      </c>
    </row>
    <row r="20" spans="1:7">
      <c r="E20" s="281"/>
    </row>
    <row r="22" spans="1:7">
      <c r="A22" s="13"/>
    </row>
  </sheetData>
  <sheetProtection algorithmName="SHA-512" hashValue="NM57VCg+i0jEGCY/IkajaKd3RCSIPQ7XjI3Z5cvFwfEKtxl/EjWOZ3QBcL4sUSUMDFyGnM+VoWy96YeswdLUAg==" saltValue="rYX6SwqEsPFBx1qAW7/fGA==" spinCount="100000" sheet="1" objects="1" scenarios="1"/>
  <mergeCells count="16">
    <mergeCell ref="C3:G3"/>
    <mergeCell ref="C4:G4"/>
    <mergeCell ref="C1:G2"/>
    <mergeCell ref="A17:A18"/>
    <mergeCell ref="A6:D6"/>
    <mergeCell ref="A7:G7"/>
    <mergeCell ref="A9:A12"/>
    <mergeCell ref="A15:A16"/>
    <mergeCell ref="B17:B18"/>
    <mergeCell ref="C17:C18"/>
    <mergeCell ref="D17:D18"/>
    <mergeCell ref="G17:G18"/>
    <mergeCell ref="E17:E18"/>
    <mergeCell ref="D5:E5"/>
    <mergeCell ref="F5:G5"/>
    <mergeCell ref="F17:F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EE48C161DAB3A4E83E07AF79DEEF67F" ma:contentTypeVersion="10" ma:contentTypeDescription="Crear nuevo documento." ma:contentTypeScope="" ma:versionID="b59e30305dd9a0a8ce55f81d83b85837">
  <xsd:schema xmlns:xsd="http://www.w3.org/2001/XMLSchema" xmlns:xs="http://www.w3.org/2001/XMLSchema" xmlns:p="http://schemas.microsoft.com/office/2006/metadata/properties" xmlns:ns3="b0df6cc5-75d5-4f2a-9747-cb39d808f1d5" xmlns:ns4="590f8279-4991-4ec9-8c25-1e0ad9c47c43" targetNamespace="http://schemas.microsoft.com/office/2006/metadata/properties" ma:root="true" ma:fieldsID="0cead1183532cfefb9a05662e02b94a7" ns3:_="" ns4:_="">
    <xsd:import namespace="b0df6cc5-75d5-4f2a-9747-cb39d808f1d5"/>
    <xsd:import namespace="590f8279-4991-4ec9-8c25-1e0ad9c47c43"/>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6cc5-75d5-4f2a-9747-cb39d808f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0f8279-4991-4ec9-8c25-1e0ad9c47c43"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057AC3-0E8C-4EF0-A833-CD3681126B5A}">
  <ds:schemaRefs>
    <ds:schemaRef ds:uri="http://schemas.microsoft.com/sharepoint/v3/contenttype/forms"/>
  </ds:schemaRefs>
</ds:datastoreItem>
</file>

<file path=customXml/itemProps2.xml><?xml version="1.0" encoding="utf-8"?>
<ds:datastoreItem xmlns:ds="http://schemas.openxmlformats.org/officeDocument/2006/customXml" ds:itemID="{433A7198-00A0-406F-A185-E49B32834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6cc5-75d5-4f2a-9747-cb39d808f1d5"/>
    <ds:schemaRef ds:uri="590f8279-4991-4ec9-8c25-1e0ad9c47c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BEB7D7-9ABE-4FD2-A163-DFDB61708274}">
  <ds:schemaRefs>
    <ds:schemaRef ds:uri="http://schemas.microsoft.com/office/2006/documentManagement/types"/>
    <ds:schemaRef ds:uri="http://purl.org/dc/elements/1.1/"/>
    <ds:schemaRef ds:uri="http://schemas.microsoft.com/office/2006/metadata/properties"/>
    <ds:schemaRef ds:uri="b0df6cc5-75d5-4f2a-9747-cb39d808f1d5"/>
    <ds:schemaRef ds:uri="http://purl.org/dc/terms/"/>
    <ds:schemaRef ds:uri="http://schemas.microsoft.com/office/infopath/2007/PartnerControls"/>
    <ds:schemaRef ds:uri="http://schemas.openxmlformats.org/package/2006/metadata/core-properties"/>
    <ds:schemaRef ds:uri="590f8279-4991-4ec9-8c25-1e0ad9c47c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Consolidado</vt:lpstr>
      <vt:lpstr>1.Riesgos de Corrupción </vt:lpstr>
      <vt:lpstr>2. Trámites</vt:lpstr>
      <vt:lpstr>3.Rendición de cuentas</vt:lpstr>
      <vt:lpstr>4.Atención al Ciudadano</vt:lpstr>
      <vt:lpstr>5.Transp y acceso a la informac</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Usuario de Windows</cp:lastModifiedBy>
  <dcterms:created xsi:type="dcterms:W3CDTF">2018-01-30T14:53:42Z</dcterms:created>
  <dcterms:modified xsi:type="dcterms:W3CDTF">2020-05-11T19:11:58Z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0x010100FEE48C161DAB3A4E83E07AF79DEEF67F</vt:lpwstr>
  </property>
</Properties>
</file>