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1328"/>
  <workbookPr/>
  <mc:AlternateContent xmlns:mc="http://schemas.openxmlformats.org/markup-compatibility/2006">
    <mc:Choice Requires="x15">
      <x15ac:absPath xmlns:x15ac="http://schemas.microsoft.com/office/spreadsheetml/2010/11/ac" url="C:\Users\Miguel.Saavedra\Documents\SEGUIMIENTOS\2020\Plan de corrucpcion y at\Evidencia Admon\"/>
    </mc:Choice>
  </mc:AlternateContent>
  <xr:revisionPtr revIDLastSave="0" documentId="8_{62364D96-A2AE-4FF8-A4AA-285D58EFEAE1}" xr6:coauthVersionLast="41" xr6:coauthVersionMax="41" xr10:uidLastSave="{00000000-0000-0000-0000-000000000000}"/>
  <workbookProtection workbookAlgorithmName="SHA-512" workbookHashValue="I1Ee3eyxb4ueNa5D3cLF+Yj8TbrqKFykprizIP9GNnYyjohRVutD/sGH0RIOSsvRhHYYtYt9Q1Am8FFLn28WsA==" workbookSaltValue="p3FVM0xFs5cveS8nHCs8PA==" workbookSpinCount="100000" lockStructure="1"/>
  <bookViews>
    <workbookView xWindow="-120" yWindow="-120" windowWidth="24240" windowHeight="13140" tabRatio="890" xr2:uid="{00000000-000D-0000-FFFF-FFFF00000000}"/>
  </bookViews>
  <sheets>
    <sheet name="Consolidado" sheetId="11" r:id="rId1"/>
    <sheet name="1 GestionRiesgos de Corrupción " sheetId="9" r:id="rId2"/>
    <sheet name="Riesgos Corrupcion" sheetId="10" r:id="rId3"/>
    <sheet name="2. Trámites" sheetId="2" r:id="rId4"/>
    <sheet name="3.Rendición de cuentas" sheetId="8" r:id="rId5"/>
    <sheet name="4.Atención al Ciudadano" sheetId="3" r:id="rId6"/>
    <sheet name="5.Transp y acceso a la informac" sheetId="4" r:id="rId7"/>
  </sheets>
  <externalReferences>
    <externalReference r:id="rId8"/>
  </externalReferences>
  <definedNames>
    <definedName name="_xlnm._FilterDatabase" localSheetId="4" hidden="1">'3.Rendición de cuentas'!$A$4:$BR$24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G12" i="9" l="1"/>
  <c r="E2" i="11" s="1"/>
  <c r="G6" i="2"/>
  <c r="E3" i="11" s="1"/>
  <c r="E4" i="11"/>
  <c r="F16" i="4"/>
  <c r="E6" i="11" s="1"/>
  <c r="F29" i="3"/>
  <c r="E5" i="11" s="1"/>
  <c r="E7" i="11" l="1"/>
  <c r="H17" i="10" l="1"/>
  <c r="F17" i="10"/>
  <c r="E17" i="10"/>
  <c r="H16" i="10"/>
  <c r="F16" i="10"/>
  <c r="E16" i="10"/>
  <c r="H15" i="10"/>
  <c r="F15" i="10"/>
  <c r="E15" i="10"/>
  <c r="K14" i="10"/>
  <c r="K13" i="10"/>
  <c r="K12" i="10"/>
  <c r="H12" i="10"/>
  <c r="F12" i="10"/>
  <c r="E12" i="10"/>
  <c r="H11" i="10"/>
  <c r="F11" i="10"/>
  <c r="E11" i="10"/>
  <c r="H10" i="10"/>
  <c r="F10" i="10"/>
  <c r="E10" i="10"/>
  <c r="G9" i="10"/>
  <c r="G17" i="10" l="1"/>
  <c r="G11" i="10"/>
  <c r="G10" i="10"/>
  <c r="G12" i="10"/>
  <c r="G15" i="10"/>
  <c r="G16"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Isabel Parra Bello</author>
  </authors>
  <commentList>
    <comment ref="J7" authorId="0" shapeId="0" xr:uid="{00000000-0006-0000-0200-000001000000}">
      <text>
        <r>
          <rPr>
            <b/>
            <sz val="9"/>
            <color indexed="81"/>
            <rFont val="Tahoma"/>
            <family val="2"/>
          </rPr>
          <t>Isabel Parra Bello:</t>
        </r>
        <r>
          <rPr>
            <sz val="9"/>
            <color indexed="81"/>
            <rFont val="Tahoma"/>
            <family val="2"/>
          </rPr>
          <t xml:space="preserve">
Responsable(s) de ejecutar las acciones (Cargo)
</t>
        </r>
      </text>
    </comment>
    <comment ref="K7" authorId="0" shapeId="0" xr:uid="{00000000-0006-0000-0200-000002000000}">
      <text>
        <r>
          <rPr>
            <b/>
            <sz val="9"/>
            <color indexed="81"/>
            <rFont val="Tahoma"/>
            <family val="2"/>
          </rPr>
          <t>Isabel Parra Bello:</t>
        </r>
        <r>
          <rPr>
            <sz val="9"/>
            <color indexed="81"/>
            <rFont val="Tahoma"/>
            <family val="2"/>
          </rPr>
          <t xml:space="preserve">
La periodicidad va de acuerdo a la calificación del riesgo (Manual de Adm. de Riesgos)</t>
        </r>
      </text>
    </comment>
  </commentList>
</comments>
</file>

<file path=xl/sharedStrings.xml><?xml version="1.0" encoding="utf-8"?>
<sst xmlns="http://schemas.openxmlformats.org/spreadsheetml/2006/main" count="537" uniqueCount="410">
  <si>
    <t xml:space="preserve">Subcomponente </t>
  </si>
  <si>
    <t xml:space="preserve">Actividades </t>
  </si>
  <si>
    <t xml:space="preserve">Meta o Producto </t>
  </si>
  <si>
    <t xml:space="preserve">Responsable </t>
  </si>
  <si>
    <t>Oficina de Planeación</t>
  </si>
  <si>
    <t>Componente 4: Atención al ciudadano</t>
  </si>
  <si>
    <t>Subcomponente</t>
  </si>
  <si>
    <t>Actividades</t>
  </si>
  <si>
    <t>Meta</t>
  </si>
  <si>
    <t>Responsable</t>
  </si>
  <si>
    <t>Subcomponente 2 
Fortalecimiento de los canales de atención</t>
  </si>
  <si>
    <t>Subcomponente 3 
Talento Humano</t>
  </si>
  <si>
    <t>Subcomponente 4 Normativo y procedimental</t>
  </si>
  <si>
    <t>Subcomponente 5 Relacionamiento con el ciudadano</t>
  </si>
  <si>
    <t>Fecha programada</t>
  </si>
  <si>
    <t>Fecha Programada</t>
  </si>
  <si>
    <t>Componente 5: Mecanismos para la Transparencia y Acceso a la Información</t>
  </si>
  <si>
    <t xml:space="preserve">Meta / Producto </t>
  </si>
  <si>
    <t xml:space="preserve">Líderes de proceso /gestores
</t>
  </si>
  <si>
    <t>GIT de Control Interno</t>
  </si>
  <si>
    <t>Meta o producto</t>
  </si>
  <si>
    <t>Coordinación servicio al Ciudadano</t>
  </si>
  <si>
    <t xml:space="preserve">Subcomponente 2 
Lineamientos de Transparencia Pasiva </t>
  </si>
  <si>
    <t xml:space="preserve">Subcomponente 3 Elaboración instrumentos de Gestión de la información </t>
  </si>
  <si>
    <t>Subcomponente 4 Criterio diferencial de accesibilidad</t>
  </si>
  <si>
    <t>NOMBRE DEL TRÁMITE,
PROCESO O PROCEDIMIENTO</t>
  </si>
  <si>
    <t>SITUACIÓN ACTUAL</t>
  </si>
  <si>
    <t>Inscrito en SUIT  registro no.62011</t>
  </si>
  <si>
    <t>Dirección de Ejecución y Evaluación de Proyectos.</t>
  </si>
  <si>
    <t>31 de diciembre de 2019</t>
  </si>
  <si>
    <t xml:space="preserve">Planeación </t>
  </si>
  <si>
    <t>Subcomponente 1 Estructura administrativa y Direccionamiento estratégico</t>
  </si>
  <si>
    <t>Indicador</t>
  </si>
  <si>
    <t>Un (1) Manual de Administración de Riesgos ART, revisado y ajustado</t>
  </si>
  <si>
    <t>Manual revisado y ajustado</t>
  </si>
  <si>
    <t>Manual presentado y aprobado por Comité Institucional de Coordinación de C.I.</t>
  </si>
  <si>
    <t>Manual presentado y aprobado por el Institucional de Coordinación de C.I.</t>
  </si>
  <si>
    <t>Oficina de Planeación/
CICCI</t>
  </si>
  <si>
    <t>2.  Socializar la Política y metodología de riesgos  (Manual Administración Riesgos ART)</t>
  </si>
  <si>
    <t xml:space="preserve">2.1. Socializar el Manual de Administración de Riesgos ART </t>
  </si>
  <si>
    <t xml:space="preserve">3. Revisar y ajustar los Mapas de Riesgo de Corrupción de los Proceso de la ART </t>
  </si>
  <si>
    <t>Un (1) Mapa de riesgo de corrupción revisado y actualizado</t>
  </si>
  <si>
    <t xml:space="preserve">Mapa de riesgo de Corrupción actualizado 
</t>
  </si>
  <si>
    <t>Líderes/gestores con apoyo de
(apoya) Oficina de Planeación</t>
  </si>
  <si>
    <t xml:space="preserve">3.2. Consolidar y publicar el Mapa de Riesgos de Corrupción  ART </t>
  </si>
  <si>
    <t>Un (1) Mapa de Riesgo de Corrupción ART publicado en página Web y SIGART</t>
  </si>
  <si>
    <t xml:space="preserve">Mapa de Riesgo consolidado y publicado </t>
  </si>
  <si>
    <t xml:space="preserve">4. Monitoreo Riesgos de Corrupción </t>
  </si>
  <si>
    <t xml:space="preserve">4.2. Orientar y apoyar el seguimientos a los Planes de Manejo de los riesgos de corrupción, para su mitigación </t>
  </si>
  <si>
    <t xml:space="preserve">Tres (3) seguimientos realizados a los Mapas de Riesgos </t>
  </si>
  <si>
    <t>No. seguimientos realizados /No. Seguimientos definidos</t>
  </si>
  <si>
    <t>(Apoya)  Oficina de Planeación</t>
  </si>
  <si>
    <t>Abril.
Julio y 
Diciembre de 2019</t>
  </si>
  <si>
    <t xml:space="preserve">5. Seguimiento Planes de Manejo establecidos en el Mapa de Riesgos de Corrupción  </t>
  </si>
  <si>
    <t>Tres (3) Informes de seguimiento al mapa de riesgo de corrupción ART</t>
  </si>
  <si>
    <t>Enero,
Mayo y
Septiembre de 2019</t>
  </si>
  <si>
    <t>Control Interno</t>
  </si>
  <si>
    <t>ELEMENTOS</t>
  </si>
  <si>
    <t>ACTIVIDADES</t>
  </si>
  <si>
    <t>ETAPAS DE LA RENDICIÓN DE CUENTAS</t>
  </si>
  <si>
    <t>META/PRODUCTO</t>
  </si>
  <si>
    <t>CUATRIMESTRE</t>
  </si>
  <si>
    <t>FECHA</t>
  </si>
  <si>
    <t>DEPENDENCIA RESPONSABLE</t>
  </si>
  <si>
    <t>Aprestamiento</t>
  </si>
  <si>
    <t>Diseño</t>
  </si>
  <si>
    <t>Preparación</t>
  </si>
  <si>
    <t>Ejecución</t>
  </si>
  <si>
    <t>Seguimiento y Evaluación</t>
  </si>
  <si>
    <t>Inicio</t>
  </si>
  <si>
    <t>Fin</t>
  </si>
  <si>
    <t>INFORMACIÓN</t>
  </si>
  <si>
    <t xml:space="preserve">Caracterizar  los grupos de valor </t>
  </si>
  <si>
    <t>X</t>
  </si>
  <si>
    <t>x</t>
  </si>
  <si>
    <t>Asociar las metas y actividades formuladas en la planeación institucional de la vigencia  2019 con los derechos y los objetivos de desarrollo sostenible  que se están garantizando a través de la gestión institucional.</t>
  </si>
  <si>
    <t xml:space="preserve">Asociar Plan Institucional con complimiento de Objetivos de Desarrollo Sostenible y garantía de derechos. </t>
  </si>
  <si>
    <t xml:space="preserve">Priorizar los temas de interés que los grupos de valor tienen sobre la gestión de las metas del plan institucional, para priorizar la información que se producirá de manera permanente. Lo anterior, a partir de los resultados de la caracterización o cualquier otro mecanismo. </t>
  </si>
  <si>
    <t>Temas de interés de los grupos de valor que se priorizarán en los ejercicios de rendición de cuentas</t>
  </si>
  <si>
    <t xml:space="preserve">Documento con roles y responsables del procedimiento de adecuación, producción  y divulgación de información por cada espacio de diálogo. </t>
  </si>
  <si>
    <t>Producir la información sobre la gestión global o general de la entidad (presupuesto, contratación, etc.), sobre los resultados y sobre el avance en la garantía de derechos, que se presentará en los espacios de diálogo definidos en el cronograma.</t>
  </si>
  <si>
    <t>Producir la información (incluyendo el resultado de los espacios de participación desarrollados)</t>
  </si>
  <si>
    <t>Diseñar y divulgar el  cronograma que identifica y define los espacios de diálogo presenciales (mesas de trabajo, foros, reuniones, etc.), y  virtuales complementarios (chat, videoconferencias, etc.), , que se emplearán para rendir cuentas: 1) Sobre los temas de interés priorizados, y 2) Sobre la gestión general de la entidad.</t>
  </si>
  <si>
    <t xml:space="preserve">Cronograma publicado que defina los espacios de diálogo presenciales y virtuales de rendición de cuentas (tanto generales como específicos por tema de interés priorizado) . En el caso de los temas de interés priorizados asociarlo a temáticas  y a grupos de valor por cada espacio. </t>
  </si>
  <si>
    <t xml:space="preserve">
Definir el procedimiento interno para implementar la ruta (antes, durante y después) a seguir para el desarrollo de los espacios de diálogo en la rendición de cuentas.</t>
  </si>
  <si>
    <t xml:space="preserve">
Definir y divulgar el procedimiento que empleará la entidad en cada tipo de espacio de diálogo definido previamente  en el cronograma.</t>
  </si>
  <si>
    <t xml:space="preserve">Implementar los espacios de diálogo </t>
  </si>
  <si>
    <t>RESPONSABILIDAD</t>
  </si>
  <si>
    <t xml:space="preserve">Establecer temas de interés de los organismos de control con el fin de articular su participación en el proceso de rendición de cuentas. </t>
  </si>
  <si>
    <t>Definir un esquema de seguimiento al cumplimiento de los compromisos adquiridos.</t>
  </si>
  <si>
    <t>Documento con procedimiento, roles y responsables del seguimiento al cumplimiento de los compromisos adquiridos en los espacios de diálogo.</t>
  </si>
  <si>
    <t xml:space="preserve">Establecer el formato  interno de reporte de  las actividades de rendición de cuentas que se realizarán en toda la entidad que como mínimo contenga: 
-Actividades realizadas
-Grupos de valor involucrados
-Temas y/o metas institucionales asociadas a las actividades realizadas de rendición de cuentas
- Observaciones, propuestas y recomendaciones  de los grupos de valor. 
- Resultado de la participación 
- Compromisos adquiridos de cara a la ciudadanía. 
</t>
  </si>
  <si>
    <t xml:space="preserve">Formato interno de reporte de  las actividades de rendición de cuentas </t>
  </si>
  <si>
    <t xml:space="preserve">Producir y divulgar la información sobre el avance en los compromisos adquiridos en los espacios de diálogo y las acciones de mejoramiento en la gestión de la entidad (Planes de mejora) con base la ruta previamente definida para desarrollar los espacios de diálogo </t>
  </si>
  <si>
    <t xml:space="preserve">Analizar la implementación de la estrategia de rendición de cuentas, y el resultado de los espacios de diálogo desarrollados, con base en la consolidación de los formatos internos de reporte aportados por las áreas misionales y de apoyo, para identificar:
A. La estrategia .
B. El resultado de los espacios que como mínimo contemple:
1. Número de espacios de participación adelantados 
2. Grupos de valor involucrados.
3.Metas institucionales priorizadas sobre las que se rindió cuentas
4. Evaluación y recomendaciones de cada espacio de rendición de cuentas
5. Estado actual de los compromisos asumidos de cara a la ciudadanía.
6. Nivel de cumplimiento de las actividades establecidas en toda la estrategia de rendición de cuentas.
</t>
  </si>
  <si>
    <t>Analizar las recomendaciones realizadas por los órganos de control frente a los informes de rendición de cuentas y establecer correctivos que optimicen la gestión y faciliten el cumplimiento de las metas del plan  institucional.</t>
  </si>
  <si>
    <t>Plan de mejoramiento que se verá reflejado en el siguiente espacio y/o en la implementación de la estrategia para la siguiente vigencia</t>
  </si>
  <si>
    <t>Evaluar y verificar, por parte de la oficina de control interno, el cumplimiento de la estrategia de  rendición de cuentas incluyendo la eficacia y pertinencia de los mecanismos de participación ciudadana establecidos en el cronograma.</t>
  </si>
  <si>
    <t>Informe cuatrimestral de evaluación de los resultados de implementación de la estrategia.</t>
  </si>
  <si>
    <t>Misionales
Atención al Ciudadano
Planeación</t>
  </si>
  <si>
    <t>Conformar Equipo de Trabajo lider del proceso de rendición dse cuentas</t>
  </si>
  <si>
    <t>Capacitar equipo de trabajo que lidere el proceso de planeación  e implementación en la generación y producción de información institucional asociada a los Objetivos de Desarrollo Sostenible ODS y Derecho Humanos DDHH.</t>
  </si>
  <si>
    <t>Capacitación con presidencia de la Republica</t>
  </si>
  <si>
    <t>Misionales y Apoyo</t>
  </si>
  <si>
    <t xml:space="preserve">cronograma publicado que defina los espacios de diálogo presenciales y virtuales de </t>
  </si>
  <si>
    <t>Revisar los estándares del contenido y oportunidad de las respuestas a las solicitudes de acceso a
información pública</t>
  </si>
  <si>
    <t>Divulgar la información en formatos alternativos comprensibles.</t>
  </si>
  <si>
    <t>Documentos en lenguas nativas</t>
  </si>
  <si>
    <t>Adecuar los medios electrónicos para permitir la accesibilidad a población en situación de
discapacidad.</t>
  </si>
  <si>
    <t xml:space="preserve">Atención al ciudadano </t>
  </si>
  <si>
    <t xml:space="preserve"> Contar con un mecanismo de seguimiento al acceso a información pública</t>
  </si>
  <si>
    <t>Oficina de Planeación y Oficina Comunicaciones</t>
  </si>
  <si>
    <t>1 Set de datos abiertos publicado</t>
  </si>
  <si>
    <t>Oficina de Planeación - GIT Atención al Ciudadano  - Líder GD</t>
  </si>
  <si>
    <t>1 Plan estratégico de tecnología de información publicado</t>
  </si>
  <si>
    <t>Líder GD</t>
  </si>
  <si>
    <t xml:space="preserve">Gestión administrativa </t>
  </si>
  <si>
    <t>27 septiembre  de 2019</t>
  </si>
  <si>
    <t>Registro o inventario de activos de Información.</t>
  </si>
  <si>
    <t xml:space="preserve"> Esquema de publicación de información</t>
  </si>
  <si>
    <t xml:space="preserve"> Índice de Información Clasificada y Reservada.</t>
  </si>
  <si>
    <t xml:space="preserve"> Publicar información mínima obligatoria de procedimientos, servicios y funcionamiento.</t>
  </si>
  <si>
    <t xml:space="preserve"> Divulgar datos abiertos.</t>
  </si>
  <si>
    <t xml:space="preserve"> Publicar y divulgar la información establecida en la Estrategia de Gobierno en Línea.</t>
  </si>
  <si>
    <t>Listado Maestro de documentos publicado.</t>
  </si>
  <si>
    <t>GIT de Contratación  - Subdirección de Contratación.</t>
  </si>
  <si>
    <t>Realizar la publicación de contratos y convenios según la normatividad aplicable, en las plataformas públicas existentes. (Secop I, II)</t>
  </si>
  <si>
    <t xml:space="preserve">Subcomponente 1 Lineamientos de transparencia Activa </t>
  </si>
  <si>
    <t xml:space="preserve"> El trámite “Aprobación de solicitudes de vinculación del impuesto a contribuyentes” correspondiente al mecanismo Obras por Impuestos establecido en el Artículo 238 de la Ley 1819, reglamenta mediante Decretos 1915 de 2017 y 2469 de 2018, liderado por la Dirección de Ejecución y Evaluación de Proyectos, estuvo vigente hasta el 30 de junio de 2019, tal como se define en el Artículo 70 de la Ley 1943 de 2018 en el que se indica: “Adiciónese un parágrafo transitorio al artículo 238 de la Ley 1819 de 2016, el cual quedará así: PARÁGRAFO TRANSITORIO. El presente artículo continuará vigente hasta el 30 de junio de 2019 y aplicará únicamente para el desarrollo de proyectos que se hayan aprobado en el mecanismo de obras por impuestos hasta el 30 de junio de 2019” . Por lo anterior, dicho trámite no tendrá ninguna actualización o ajuste a la fecha.
Sin embargo, es importante anotar que el artículo 71 de la Ley 1943 establece un nuevo modelo de Obras por Impuestos, el cual nos encontramos reglamentando conjuntamente con Presidencia, Ministerio de Hacienda, DNP y los Ministerios, pero hasta que no se expida el Decreto Reglamentario no se tendría claridad del trámite que deben llevar a cabo los ciudadanos para poderlo presentar ante la Función Pública.</t>
  </si>
  <si>
    <t>Incorporar recursos en el presupuesto para el desarrollo de iniciativas que mejoren el servicio al ciudadano.</t>
  </si>
  <si>
    <t>Contact Center Implementado</t>
  </si>
  <si>
    <t>GIT Atención al Ciudadano</t>
  </si>
  <si>
    <t>Establecer mecanismos de comunicación directa entre las áreas de servicio al ciudadano y la Alta Dirección para facilitar la toma de decisiones y el desarrollo de iniciativas de mejora.</t>
  </si>
  <si>
    <t>Presentación Estado PQRSD en Comités Directivos</t>
  </si>
  <si>
    <t>GIT Servicios Administrativos</t>
  </si>
  <si>
    <t>Protocolos de Atención al Ciudadano incluidos en el ciclo de inducción y reinducción</t>
  </si>
  <si>
    <t>GIT Talento Humano</t>
  </si>
  <si>
    <t>Implementar instrumentos y herramientas para garantizar la accesibilidad a las páginas web de las entidades (Implementación de la NTC 5854 y Convertic).</t>
  </si>
  <si>
    <t>Pagina Web con calificación AA</t>
  </si>
  <si>
    <t>Oficina Comunicaciones</t>
  </si>
  <si>
    <t>Implementar sistemas de información que faciliten la gestión y trazabilidad de los requerimientos de los ciudadanos</t>
  </si>
  <si>
    <t>Actualizar sistema PQRSD</t>
  </si>
  <si>
    <t>Implementar mecanismos para revisar la consistencia de la información que se entrega al ciudadano a través de los diferentes canales de atención.</t>
  </si>
  <si>
    <t>Evaluación de percepción Ciudadana</t>
  </si>
  <si>
    <t>Establecer indicadores que permitan medir el desempeño de los canales de atención y consolidar estadísticas sobre tiempos de espera, tiempos de atención y cantidad de ciudadanos atendidos.</t>
  </si>
  <si>
    <t>Informes trimestrales de Gestión</t>
  </si>
  <si>
    <t>Implementar protocolos de servicio al ciudadano en todos los canales para garantizar la calidad y cordialidad en la atención al ciudadano.</t>
  </si>
  <si>
    <t>Protocolos de Servicio actualizados</t>
  </si>
  <si>
    <t>Plan Institucional de Capacitación</t>
  </si>
  <si>
    <t>Promover espacios de sensibilización para fortalecer la cultura de servicio al interior de las entidades.</t>
  </si>
  <si>
    <t>Fortalecer los procesos de selección del personal basados en competencias orientadas al servicio.</t>
  </si>
  <si>
    <t>Evaluar el desempeño de los servidores públicos en relación con su comportamiento y actitud en la interacción con los ciudadanos.</t>
  </si>
  <si>
    <t>EVALUACIÓN DE LOS EMPLEADOS PÚBLICOS CON NOMBRAMIENTO PROVISIONAL</t>
  </si>
  <si>
    <t xml:space="preserve">Incluir en el Plan Institucional de Capacitación temáticas relacionadas con el mejoramiento del servicio al ciudadano, como por ejemplo: cultura de servicio al ciudadano, fortalecimiento de competencias para el desarrollo de la labor de servicio, innovación en la administración púbica, ética y valores del servidor público, normatividad, competencias y habilidades personales, gestión del cambio, lenguaje claro, entre otros. </t>
  </si>
  <si>
    <t>Establecer un sistema de incentivos monetarios y no monetarios, para destacar el desempeño de los servidores en relación al servicio prestado al ciudadano.</t>
  </si>
  <si>
    <t>Comité de Incentivos</t>
  </si>
  <si>
    <t>Elaborar periódicamente informes de PQRSD para identificar oportunidades de mejora en la prestación de los servicios.</t>
  </si>
  <si>
    <t>Informe incumplimiento de términos</t>
  </si>
  <si>
    <t>Identificar, documentar y optimizar los procesos internos para la gestión de las peticiones, quejas y reclamos.</t>
  </si>
  <si>
    <t>Realizar campañas informativas sobre la responsabilidad de los servidores públicos frente a los derechos de los ciudadanos.</t>
  </si>
  <si>
    <t>Construir e implementar una política de protección de datos personales</t>
  </si>
  <si>
    <t>Política de Protección de datos</t>
  </si>
  <si>
    <t>Líder GEL / Gobierno Digital</t>
  </si>
  <si>
    <t>Definir mecanismos de actualización normativa y cualificación a servidores en esta área.</t>
  </si>
  <si>
    <t>Elaborar y publicar en los canales de atención la carta de trato digno.</t>
  </si>
  <si>
    <t>Carta de Trato digno publicada</t>
  </si>
  <si>
    <t>Definir e implementar elementos de apoyo para la interacción con los ciudadanos, como los formatos para recepción de peticiones interpuestas de manera verbal.</t>
  </si>
  <si>
    <t>Formulario Canal Presencial Sistema PQRSD</t>
  </si>
  <si>
    <t>Coordinaciones Regionales</t>
  </si>
  <si>
    <t xml:space="preserve">Caracterizar a los ciudadanos - usuarios - grupos de interés y revisar la pertinencia de la oferta, canales, mecanismos de información y comunicación empleados por la entidad. </t>
  </si>
  <si>
    <t>Caracterización de ciudadanos, usuarios y grupos de interés de la ART</t>
  </si>
  <si>
    <t>Direcciones Misionales - Oficina de Planeación - GIT Atención al Ciudadano</t>
  </si>
  <si>
    <t>Realizar periódicamente mediciones de percepción de los ciudadanos respecto a la calidad y accesibilidad de la oferta institucional y el servicio recibido, e informar los resultados al nivel directivo con el fin de identificar oportunidades y acciones de mejora.</t>
  </si>
  <si>
    <t>Encuesta de percepción</t>
  </si>
  <si>
    <t>Planeación y Talento Humano</t>
  </si>
  <si>
    <t>Misionales
y comunicación</t>
  </si>
  <si>
    <t>Canales de comunicación</t>
  </si>
  <si>
    <t>Priorizar temas para los entes de control</t>
  </si>
  <si>
    <t>Adecuar, producir y divulgar información para cada espacio de dialogo.</t>
  </si>
  <si>
    <t xml:space="preserve">
Documento que caracteriza los grupos de valor
</t>
  </si>
  <si>
    <t xml:space="preserve">comunicaciones
Planeación </t>
  </si>
  <si>
    <t>Equipo de trabajo Lider conformado</t>
  </si>
  <si>
    <t xml:space="preserve">Dialogo </t>
  </si>
  <si>
    <t xml:space="preserve">planeacion </t>
  </si>
  <si>
    <t xml:space="preserve"> Capacitar e incentivar  los grupos de valor identificados, para la preparación previa a los espacios de diálogo definidos en el cronograma.  </t>
  </si>
  <si>
    <t>Analizar y ajustar la información de acuerdo con los instrumentos archivísticos tales como cuadro de clasificación, TRD e inventarios documentales</t>
  </si>
  <si>
    <t>Analizar y ajustar  la información de acuerdo los instrumentos archivísticos tales como cuadro de clasificación, TRD e inventarios documentales para identificar los documentos transversales producidos por la Agencia de Renovación del Territorio.</t>
  </si>
  <si>
    <t>Analizar y ajustar la información de acuerdo los instrumentos archivísticos tales como cuadro de clasificación, TRD e inventarios documentales para identificar los documentos transversales producidos por la Agencia de Renovación del Territorio determinando su nivel de clasificación y niveles de consulta expuestos en la ley de transparencia.</t>
  </si>
  <si>
    <t>Realizar ajustes razonables a los espacios físicos de atención y servicio al ciudadano para garantizar su accesibilidad de acuerdo algunos aspectos de la NTC 6047.</t>
  </si>
  <si>
    <t>Implementar un sistema de asignación de números consecutivos (radicado del gestor documental).</t>
  </si>
  <si>
    <t>Sedes nuevas con algunos requerimientos de la NTC 6047</t>
  </si>
  <si>
    <t>1.1. Revisar y ajustar  Política Administración Riesgos ART(Manual de Administración de Riesgos ART)</t>
  </si>
  <si>
    <t>1.2. Presentar y aprobar Política Administración Riesgos ART(Manual de Administración de Riesgos ART)</t>
  </si>
  <si>
    <t xml:space="preserve">Socializaciones realizadas por diferentes medios (a través de correos institucionales, wallpaper, presentaciones, entre otros   a los integrantes de la Entidad </t>
  </si>
  <si>
    <t>Socializaciones realizadas del Manual de Administración de Riesgos ART, por diferentes medios</t>
  </si>
  <si>
    <t>Oficina de Planeación
Oficina Asesora de Comunicaciones</t>
  </si>
  <si>
    <t xml:space="preserve">3.1. Revisar los riesgos de corrupción de los procesos para ajustar, actualizar o identificar nuevos riesgos. </t>
  </si>
  <si>
    <t xml:space="preserve">4.1. Realizar monitoreo  a los riesgos de corrupción de cada proceso (controles y planes de manejo) </t>
  </si>
  <si>
    <t>Tres (3) Monitoreos  realizados</t>
  </si>
  <si>
    <t xml:space="preserve">No. Monitoreos realizados /No. De monitoreos establecidos </t>
  </si>
  <si>
    <t xml:space="preserve">No. Informes presentados y publicados /No. de seguimientos establecidos </t>
  </si>
  <si>
    <t>Seguimiento Control Interno</t>
  </si>
  <si>
    <t>5. Realizar seguimiento periódicos al mapa de  riesgo de corrupción de la ART</t>
  </si>
  <si>
    <t>Se presente por parte de la Oficina de Planeación al Comité Coordinador del Sistema de Control Interno el 20 de Agosto de 2019 y se aprueba en sesión ordinaria</t>
  </si>
  <si>
    <t>Componente 2:  Estrategia de racionalización de trámites</t>
  </si>
  <si>
    <t>Aprobación de vinculación del pago del impuesto sobre renta y complementarios susceptibles a los proyectos a ejecutar en la zomac</t>
  </si>
  <si>
    <t>Construir preguntas dirigidas a los grupos de valor  acerca de temas de interés para ser tratados en la Rendición de cuentas.</t>
  </si>
  <si>
    <t xml:space="preserve">Planeación y Misionales </t>
  </si>
  <si>
    <t xml:space="preserve">Equipo Líder de trabajo </t>
  </si>
  <si>
    <t>Planeación y comunicaciones</t>
  </si>
  <si>
    <t xml:space="preserve">cronograma para rendición de cuentas </t>
  </si>
  <si>
    <t>capacitación e incentivación  previas a los grupos de valor</t>
  </si>
  <si>
    <t>planeación</t>
  </si>
  <si>
    <t>Planeación</t>
  </si>
  <si>
    <t>Se esta documentando</t>
  </si>
  <si>
    <t>Se cuenta con el formato</t>
  </si>
  <si>
    <t>Se realizo la complilacion de la informacion y se se plasmo en la presentacion de la Rendicion de Cuentas.</t>
  </si>
  <si>
    <t>El usuario se puede contactar a través del Link: 
https://webrtc.inconcertcc.com/ARTVCall/inicio.html</t>
  </si>
  <si>
    <t>Se implementó el Contact Center a través de la orden de compra OC 33693 la cual tiene vigencia hasta el 30 de noviembre de 2020</t>
  </si>
  <si>
    <t>Se encuentra publicada en la página web, en el link: http://www.renovacionterritorio.gov.co/librerias/media/pdf/CARTA_DE_TRATO_DIGNO.pdf y en algunas carteleras del nivel central</t>
  </si>
  <si>
    <t>Se cuenta el formulario para el canal presencial, el cual pueden usar las regionales y el nivel central para radicar las peticiones verbales. Link : http://www.renovacionterritorio.gov.co/Feedback/aplicativo_de_registro_de_pqrsd</t>
  </si>
  <si>
    <t>Fortalecer las competencias de los servidores públicos que atienden directamente a los ciudadanos a través de procesos de cualificación.</t>
  </si>
  <si>
    <t xml:space="preserve">% de Avance </t>
  </si>
  <si>
    <t>el Mapa el mapa de Riesgos de corrupción se publico en el mes de abril de 2019  y se encuentra publicado en la pagina Web, en el Link: http://www.renovacionterritorio.gov.co/Documentos/plan_anticorrupcion_y_atencion_al_ciudadano</t>
  </si>
  <si>
    <t>Se ha realizado tres informes de seguimiento el primero en el mes de Enero,  el segundo en mayo y el tercero en septiembre de 2019 según lo establecido en la normatividad legal vigente. y se publica en la pagina Web de la Agencia en el Link:
http://www.renovacionterritorio.gov.co/Documentos/seguimiento_al_plan_anticorrupcion</t>
  </si>
  <si>
    <t>Se socializo a través de correos masivos a toda la entidad tanto el Manual y la política de administración de riesgos el 26 de agosto de 2019.</t>
  </si>
  <si>
    <t xml:space="preserve">Se ha actualizado el Mapa el mapa de Riesgos de corrupción en el mes de abril de 2019 y se publico en la pagina Web de la Agencia en el </t>
  </si>
  <si>
    <t>Se conforma el equipo de trabajo el 8 de julio de 2019. se evidencia los registros de asistencias de la actividad.</t>
  </si>
  <si>
    <r>
      <t>Se realizo esta actvidad antes de realizar la Rendcionde Cuentas, con el apoyo de los procesos misonales y comunicación   Esto realizo a traves de la pagina Web de la agencia en e</t>
    </r>
    <r>
      <rPr>
        <sz val="11"/>
        <rFont val="Calibri"/>
        <family val="2"/>
      </rPr>
      <t>l Link</t>
    </r>
    <r>
      <rPr>
        <sz val="11"/>
        <color theme="1"/>
        <rFont val="Calibri"/>
        <family val="2"/>
      </rPr>
      <t xml:space="preserve"> http://www.renovacionterritorio.gov.co/especiales/rendicion_cuentas_2019/</t>
    </r>
  </si>
  <si>
    <t>Posterior a la  formulacion de la Preguntas por parte de los proceso misionales se realizo la priorizacion  por temas. Que se compilaron en la presentacion que se presento en la Rendcion de Cuentas el 4 de septiembre de 2019.</t>
  </si>
  <si>
    <t xml:space="preserve">La Agencia cuenta con los siguientes canales de comunicación.
Correos electronicos
twiter 
Chat
Canal de atencion al ciudadano
Facebook
Audiencia de Rendición
SMS
</t>
  </si>
  <si>
    <t>A la fecha no se han recibido recomendacione por parte de los organos de control que generen un plan de mejoramiento</t>
  </si>
  <si>
    <t>Se construyo matriz   Excel "planilla para vincular PQRSD" entes de control, se envió vía correo electrónico  a la Dirección General el 28 de agosto de 2019</t>
  </si>
  <si>
    <t>Actividad programada para diciembre de 2019</t>
  </si>
  <si>
    <t xml:space="preserve">Se incluyeron en el PIC las siguiente actividades: SEMINARIO LIDERAZGO Y SERVICIO AL CIUDADANO, CONVIVENCIA Y RECONOCIMIENTO DE LA DIVERSIDAD, RESOLUCION DE CONFLICTOS,  VOCACION DE SERVICIO, COMUNICACIÓN NO VIOLENTA.  
</t>
  </si>
  <si>
    <t xml:space="preserve">Video llamada con lenguaje de señas </t>
  </si>
  <si>
    <t xml:space="preserve">Subcomponente 5 Monitoreo del Acceso a la información Pública </t>
  </si>
  <si>
    <t>Se encuentra en repositorio documental institucional "MERCURIO"  carpeta SIGART</t>
  </si>
  <si>
    <t>Publicaciones de contratos y convenios en las plataformas publicas de contratación. (Secop I, II)</t>
  </si>
  <si>
    <t>Por demanda (contrato celebrado, deberá publicarse en la plataforma)</t>
  </si>
  <si>
    <t>Se realiza la publicación en la plataforma publica de contratación SECOP I y II</t>
  </si>
  <si>
    <t>Informe de cumplimiento de términos de las PQRS</t>
  </si>
  <si>
    <t>Información trimestral de PQRS</t>
  </si>
  <si>
    <t>1. Política de Administración de Riesgos (Manual de Administración de Riesgos ART)</t>
  </si>
  <si>
    <t>Se realizo la revisión y el ajuste según la nueva metodología del  Departamento Administrativo de la Función Publica DAFP  el 14 de junio de 2019</t>
  </si>
  <si>
    <t>Procedimiento de gestión de PQRSD actualizado</t>
  </si>
  <si>
    <t>Se actualizó el procedimiento el 20/08/2019, el cual se encuentra en el repositorio documental institucional MERCURIO. Link: \\mercurio\SIGART\2. DOCUMENTOS CONTROLADOS\3. APOYO\7. SERVICIO AL CIUDADANO ok\2. PROCEDIMIENTOS</t>
  </si>
  <si>
    <t>Software para impresión de sticker implementado en mínimo 11 sedes</t>
  </si>
  <si>
    <t xml:space="preserve">Capsulas informativas divulgando los protocolos de servicio al ciudadano a través de tips.
</t>
  </si>
  <si>
    <t>Se actualizo en el modulo de inducción y reinducción donde se incluyo las normas y protocolo.</t>
  </si>
  <si>
    <t>La sede central cuenta con acceso a personas con movilidad reducida a través de ascensor exclusivo con parada en todos los pisos; baños para personas con movilidad reducida.
-las sedes nuevas ubicadas en Barrancabermeja, Apartado, Quibdó, Buenaventura y Cúcuta cuentan con rampa y baño para acceso a personas con Movilidad reducida.</t>
  </si>
  <si>
    <t>Definir lineamientos generales en la ART para la atención accesible en ejercicios de participación de toda labor misional, atención en sedes regionales y sede principal</t>
  </si>
  <si>
    <t>Dentro de los Ciclos de inducción y reinducción se han tenido en cuenta los protocolos de atención al ciudadano.
Se realizo curso virtuales de atención al ciudadano y código de integridad GIT Regionales</t>
  </si>
  <si>
    <t>La página web de la ART cumple con los estándares AA de la norma NTC 5854 dispuesto en el ícono de accesibilidad en el home de la página. Vinculación del software CONVERTIC para población con discapacidad visual se puede ver en el siguiente link: www.renovacionterritorio.gov.co/Publicaciones/transparencia_y_acceso_a_la_informacin_pblica/criterio_diferencial_de_accesibilidad</t>
  </si>
  <si>
    <t>Se realizó curso regionales les de atención al ciudadano y código de integridad GIT Regionales Macarena Guaviare, Alto Patía, Catatumbo y Putumayo.</t>
  </si>
  <si>
    <t xml:space="preserve">Se han realizado nombramientos  de libre nombramiento teniendo en cuenta la evaluación de las competencias por parte del DAFP.
</t>
  </si>
  <si>
    <t>El comité se reúne anualmente (julio de 2019) para revisar los funcionarios que han obtenido mejor evaluación. El 29 agosto de 2019 se realizo la asignación de incentivos.</t>
  </si>
  <si>
    <t>MAPA DE RIESGOS DE CORRUPCIÓN - ART</t>
  </si>
  <si>
    <t xml:space="preserve">DIRECCIONAMIENTO ESTRATÉGICO  - D.E </t>
  </si>
  <si>
    <t>Versión: 01</t>
  </si>
  <si>
    <t>Código:  FM-DE-14</t>
  </si>
  <si>
    <t>Fecha de publicación: 15/04/2019</t>
  </si>
  <si>
    <t xml:space="preserve">PROCESO </t>
  </si>
  <si>
    <t xml:space="preserve">IDENTIFICACIÓN Y ANÁLISIS </t>
  </si>
  <si>
    <t>TRATAMIENTO O PLAN DE MANEJO</t>
  </si>
  <si>
    <t>SEGUIMIENTO CONTROL INTERNO</t>
  </si>
  <si>
    <t>No.</t>
  </si>
  <si>
    <t xml:space="preserve"> RIESGO
</t>
  </si>
  <si>
    <t>EVALUACIÓN DE CONTROLES</t>
  </si>
  <si>
    <t>RIESGO RESIDUAL</t>
  </si>
  <si>
    <t>ACCIONES</t>
  </si>
  <si>
    <t xml:space="preserve">RESPONSABLE 
</t>
  </si>
  <si>
    <t>PERIODICIDAD DE 
SEGUIMIENTO</t>
  </si>
  <si>
    <t>FECHA DE INICIO 
(dd/mm/año)</t>
  </si>
  <si>
    <t>FECHA DE TERMINACIÓN
(dd/mm/año)</t>
  </si>
  <si>
    <t>CONTROLES</t>
  </si>
  <si>
    <t>PROBABILIDAD</t>
  </si>
  <si>
    <t>IMPACTO</t>
  </si>
  <si>
    <t>CALIFICACIÓN DE RIESGO</t>
  </si>
  <si>
    <t>OPCIÓN DE MANEJO</t>
  </si>
  <si>
    <t>FINAL</t>
  </si>
  <si>
    <t>Observaciones</t>
  </si>
  <si>
    <t xml:space="preserve">GESTIÓN DE TALENTO HUMANO </t>
  </si>
  <si>
    <t xml:space="preserve">Vinculación de funcionarios con documentación falsa o sin cumplimiento de requisitos </t>
  </si>
  <si>
    <t>1. Revision  de los documentos para el cumplimiento de los requisitos antes de la vinculacion.
2. Solicitud de verficacion de los soportes con las entidades o instituciones educativos</t>
  </si>
  <si>
    <t xml:space="preserve">Reducir </t>
  </si>
  <si>
    <t>1. Realizar  la  validacion de titulos ante las instituciones academicas con el fin de confirmar los titulos obtenidos</t>
  </si>
  <si>
    <t>Coordinadora de Talento Humano</t>
  </si>
  <si>
    <t xml:space="preserve">Trimestral </t>
  </si>
  <si>
    <t>Se realizan validaciones mensualmente con las diferentes instuciones al momento de la vinculacion.
Se hace validacion con los consejos profesonales para la revion de tarjetas profesinales quienes generan certificado.</t>
  </si>
  <si>
    <t>GESTIÓN ADMINISTRATIVA</t>
  </si>
  <si>
    <t>Posible fraude en la información presentada para legalizar los recursos de la caja menor en  beneficio propio o a favor de terceros</t>
  </si>
  <si>
    <t xml:space="preserve">
1. Existe Resolución para el manejo adecuado uso de la caja menor para cada vigencia fiscal
2. Se hace revisión inicial de los soportes por parte del coordinador para las solicitudes de uso de la caja menor
3. Revisión de los soportes para legalización de los recursos por parte del cuentadante y el coordinador GIT Servicios Administrativos
4. Se cuenta con dos cuentadantes para los retiros de la cuenta bancaria de caja menor.
5. Arqueo por parte de la Oficina de Control Interno  y el área financiera.
</t>
  </si>
  <si>
    <t>1. Monitoreo trimestral al riesgo para evitar que se materialice o se aumente la calificacion del riesgo</t>
  </si>
  <si>
    <t>Lider proceso /
Gestor del proceso Gestión Administrativa</t>
  </si>
  <si>
    <t>1. Existe un documento: PL-GA-03 Reglamento Op. Manejo y Control Adm. de Bienes \ Doc. Oficial Agencia de Renovación del Territorio
2.Se cuenta con funcionario asignado con funciones de almacenista responsable del manejo del almacen.
3.Existen los formatos y registros para la entrada y salida de los bienes del almacen.
4.El almacen cuenta con seguridad y acceso restringido. 
5. Se realizan inventarios periodicos al almacen y los bienes en uso.
6. Los bienes se encuentran con placa de identificación y control de inventarios en aplicativo.</t>
  </si>
  <si>
    <t>1. Realizar monitoreos aleatorios a las camaras de seguriad del almacen</t>
  </si>
  <si>
    <t>Lider del proceso de Gestión Admisntrativa/
Almacenista</t>
  </si>
  <si>
    <t>GESTIÓN FINANCIERA</t>
  </si>
  <si>
    <t>Utilización de recursos de la entidad para beneficio propio o de un tercero</t>
  </si>
  <si>
    <t>1. Aprobación previa de la Secretaría General para la desagregación presupuestal
2. Formato establecido con los vistos bueno del ordenador del gasto y Oficina de Planeación para afectación del presupuesto
3. Desagregación de funciones en la cadena presupuestal dentro del SIIF
4. Revisión de los soportes para las solicitudes financieras        
5. Control dual en el manejo de las cuentas bancarias de la ART</t>
  </si>
  <si>
    <t xml:space="preserve">1. Control de las transacciones realizados mediante conciliación bancaria del GIT de financiera. Perfil específico asignado por SIIF Nación de acuerdo con los diferentes perfiles (Presupuesto, Contabilidad y Pagaduría) y respaldado con un dispositivo  de seguridad (Token) para acceder al sistema y firmar digitalmente. </t>
  </si>
  <si>
    <r>
      <rPr>
        <sz val="12"/>
        <rFont val="Arial"/>
        <family val="2"/>
      </rPr>
      <t>Coordinador GIT de Financiera y líderes de Presupuesto, Contabilidad y Pagaduría</t>
    </r>
    <r>
      <rPr>
        <sz val="12"/>
        <color rgb="FFFF0000"/>
        <rFont val="Arial"/>
        <family val="2"/>
      </rPr>
      <t xml:space="preserve"> </t>
    </r>
  </si>
  <si>
    <t xml:space="preserve">2. Ejercer un control dual para el ingreso a la plataforma virtual del banco asignado para el manejo de los recursos. Cada funcionario tendrá un dispositivo de seguridad (Token) para acceder al sistema y a la sección transaccional. </t>
  </si>
  <si>
    <t>Coordinador GIT de Financiera y líder de Pagaduría</t>
  </si>
  <si>
    <t>3. Ejercer control  de las transacciones mediante la revisión de conciliaciones bancarias mensuales.</t>
  </si>
  <si>
    <t>Contador de la entidad</t>
  </si>
  <si>
    <t>GESTIÓN DE CONTRATACIÓN</t>
  </si>
  <si>
    <t xml:space="preserve">Generar Estudios previos, pliegos de condiciones, cuestionarios y anexos complementarios de los mismos en la plataforma SECOP I y II,  manipulados por personal interesado en el futuro proceso de contratación, en beneficio propio o de un tercero.
(Estableciendo necesidades inexistentes o aspectos que benefician a proveedor en particular)
</t>
  </si>
  <si>
    <t xml:space="preserve">
1. Revisión de las justificaciones de modificación por parte del GIT de Contratación, Subdirección de Contratación y aval del trámite por reparto del Ordenador del Gasto.
2. Revisión por parte del Asesor de despacho y/o profesional designado por el ordenador del gasto y Vo.Bo. ordenador del Gasto a través de la plataforma de SECOP I y II, según corresponda.
3. Publicidad de la modificación a través de la plataforma SECOP I y II según corresponda
</t>
  </si>
  <si>
    <t xml:space="preserve">1.Continuar con el seguimiento al cumplimiento de requisitos de la etapa precontractual para evitar posibles direccionamientos del mismo y en casos requeridos realizar mesas de trabajo con las Áreas estructuradoras del proceso para evitar favorecimientos a terceros. </t>
  </si>
  <si>
    <t>Líder proceso y profesionales designados del GIT de Contratación y de la Subdirección de Contratación</t>
  </si>
  <si>
    <t>Mensual</t>
  </si>
  <si>
    <t>Generar modificaciones contractuales que cambian las condiciones generales del proceso para beneficio propio o de un tercero</t>
  </si>
  <si>
    <t xml:space="preserve">1. Seguimiento a la ejecución del Plan de Adquisiciones por parte de la Secretaría General y la Subdirección de Contratación
2. Control por parte de los responsables de las áreas estructuradoras para la ejecución del Plan de Adquisiciones y la contratación de las necesidades y requerimientos de la Entidad
3. Revisión por parte del profesional asignado del GIT de Contratación y de la Subdirección de Contratación a los requisitos del proceso en su etapa precontractual
</t>
  </si>
  <si>
    <t xml:space="preserve">1.Continuar con el seguimiento del proceso, la solicitud de modificación, para evitar posibles favorecimientos a través de la modificación contractual. </t>
  </si>
  <si>
    <t>EVALUACIÓN Y CONTROL INDEPENDIENTE</t>
  </si>
  <si>
    <t xml:space="preserve">Omitir el reporte de posibles actos de corrupción o fraudes observados en el ejercicio de evaluación de la entidad.
</t>
  </si>
  <si>
    <t>1. Suscribir el documento “COMPROMISO ÉTICO DEL AUDITOR INTERNO”, como garantía de confianza en su desempeño.</t>
  </si>
  <si>
    <t xml:space="preserve"> 1. Realizar sensibilización al equipo auditor del contenido de cada uno de los Códigos de ética.
</t>
  </si>
  <si>
    <t>Coordinador  del  GIT de Control Interno</t>
  </si>
  <si>
    <t>Semestral</t>
  </si>
  <si>
    <t>Se realizó la sensibilización al equipo auditor y fue remitido el 3 de abril por correo electronico el Código de Etica del Auditor</t>
  </si>
  <si>
    <t>2. Selección de auditores de acuerdo a las calidades para el ejercicio de auditoría Código de Auditoría Interna GIT.</t>
  </si>
  <si>
    <t xml:space="preserve">2. Realizar seguimiento por parte del Coordinador al ejercicio del auditor </t>
  </si>
  <si>
    <t>Corodinar del  GIT de Control Interno</t>
  </si>
  <si>
    <t xml:space="preserve">Mensualmente se realiza seguimiento al PAAI y se tienen actas </t>
  </si>
  <si>
    <t xml:space="preserve">Riegos de Corrupción Vigencia 2019 </t>
  </si>
  <si>
    <t>DIRECCIONAMIENTO ESTRATÉGICO</t>
  </si>
  <si>
    <t>COMUNICACIÓN  ESTRATÉGICA</t>
  </si>
  <si>
    <t>PLANEACIÓN PARTICIPATIVA</t>
  </si>
  <si>
    <t>ESTRUCTURACIÓN DE INICIATIVAS</t>
  </si>
  <si>
    <t>IMPLEMENTACIÓN DE P Y P</t>
  </si>
  <si>
    <t>SEGUIMIENTO Y EVALUACIÓN A P Y P</t>
  </si>
  <si>
    <t>INSTITUCIONAL</t>
  </si>
  <si>
    <t>SERVICIO AL CIUDADANO</t>
  </si>
  <si>
    <t>PROCESO</t>
  </si>
  <si>
    <t>CORRUPCIÓN</t>
  </si>
  <si>
    <t>GESTIÓN DE ASUNTOS DISCIPLINARIOS</t>
  </si>
  <si>
    <t xml:space="preserve">GESTIÓN DE SOPORTE INFORMÁTICO </t>
  </si>
  <si>
    <t>GESTIÓN JURÍDICA</t>
  </si>
  <si>
    <t>LISTA</t>
  </si>
  <si>
    <t>LISTA  2</t>
  </si>
  <si>
    <t>Baja</t>
  </si>
  <si>
    <t>Moderada</t>
  </si>
  <si>
    <t>Alta</t>
  </si>
  <si>
    <t>Extrema</t>
  </si>
  <si>
    <t>Periodo: Mayo - Agosto de 2019</t>
  </si>
  <si>
    <t xml:space="preserve">Seguimiento Plan Anticorrupción y de Atención al Ciudadano </t>
  </si>
  <si>
    <t>GIT Control Interno</t>
  </si>
  <si>
    <t>Se realizo reunión con las misionales y con atención al ciudadano y se documento la guía para  caracterización de usuarios el 21 de julio de 2019. Link: \\mercurio\SIGART\2. DOCUMENTOS CONTROLADOS\3. APOYO\7. SERVICIO AL CIUDADANO ok\5. Guía 
Pendiente construir el documento de caracterización de usuarios y partes interesadas</t>
  </si>
  <si>
    <t xml:space="preserve">         Componente 3: Rendición de cuentas</t>
  </si>
  <si>
    <t>Componente 1: Gestión de Riesgos de Corrupción</t>
  </si>
  <si>
    <t>COMPONENTE</t>
  </si>
  <si>
    <t>Total Actividades</t>
  </si>
  <si>
    <t>Actividades Cumplidas al 100%</t>
  </si>
  <si>
    <t>Promedio Avance Componente</t>
  </si>
  <si>
    <t>Riesgos</t>
  </si>
  <si>
    <t>Trámites y Servicios</t>
  </si>
  <si>
    <t>Rendicion de Cuentas</t>
  </si>
  <si>
    <t>Atención al Ciudadano</t>
  </si>
  <si>
    <t>Transparencia</t>
  </si>
  <si>
    <t>Reviso y Aprobó:</t>
  </si>
  <si>
    <t>DAIRO VLADIMIR COY CRUZ</t>
  </si>
  <si>
    <t>Coordinador Grupo Interno de Trabajo de Control Interno</t>
  </si>
  <si>
    <t>Elaboró:</t>
  </si>
  <si>
    <t>Periodo: Septiembre  - Diciembre/2019</t>
  </si>
  <si>
    <t>Periodo: Septiembre - Diciembre de 2019</t>
  </si>
  <si>
    <t>Los lideres de proceso  han realizado dos monitoreos, el primero se realizo en abril y segundo en julio el tercero se realizo en el mes  diciembre de 2019</t>
  </si>
  <si>
    <t xml:space="preserve">Se han realizado dos seguimientos, el primero se realizo en abril y segundo en julio, se encuentran en repositorio documental de la agencia "MERCURIO" link: \\Mercurio\sigart\1. MODELO INTEGRADO DE PLANEACION - MIPG\6. MIPG II  2018\7. D. Gestión Control Interno\RIESGOS\PLAN Y SEGUIMIENTO RIESGOS ART\2019.En el mes de diciembre se realizo el tercer seguimiento como se temía programado
</t>
  </si>
  <si>
    <t xml:space="preserve">Se realizo reunión con las misionales y con atención al ciudadano y se documento la guía para  caracterización de usuarios el 21 de julio de 2019. Link: \\mercurio\SIGART\2. DOCUMENTOS CONTROLADOS\3. APOYO\7. SERVICIO AL CIUDADANO ok\5. Guía 
 </t>
  </si>
  <si>
    <t xml:space="preserve">La capacitación se realizo a través de  Presidencia de la República en el mes  Septiembre de 2019. </t>
  </si>
  <si>
    <t>31-sep</t>
  </si>
  <si>
    <t>Se asocio lo contemplado en los planes de acción institucional  con   los Objetivos de Desarrollo Sostenible ODS y Derecho Humanos DDHH.</t>
  </si>
  <si>
    <t>Preguntas Construidas</t>
  </si>
  <si>
    <t xml:space="preserve">Se genero en cronograma desde el 31 de enero de 2019 donde se establecido las actividades con responsables,  se realizo en forma virtual por austeridad del gasto 
Estos espacios se encuentran en la pagina Web Institucional  http://www.renovacionterritorio.gov.co/especiales/rendicion-cuentas-vigencia-2019/
</t>
  </si>
  <si>
    <t>Se establecio cronograma el 31 de enero de 2019 se puede visualizar en la pagina Web de la Agencia en el Link: http://www.renovacionterritorio.gov.co/Documentos/plan_anticorrupcion_y_atencion_al_ciudadano. 
Se debe ajustaron  actividades en el cronograma  para la segunda Rendicion de Cuentas</t>
  </si>
  <si>
    <t xml:space="preserve">Se genero en cronograma desde el 31 de enero de 2019 se puede observar en la pagina Web en el Link: http://www.renovacionterritorio.gov.co/Documentos/plan_anticorrupcion_y_atencion_al_ciudadano
Se debe ajustaron  actividades en el cronograma  para la segunda Rendicion de Cuentas
</t>
  </si>
  <si>
    <t>Se incentivo a traves de mensajes de texto y por la Web, a la comunidad que parTIcipo en la contruccion del PDET, para parcipar en la rendcion de cuentas en los espacion definidos porl ART</t>
  </si>
  <si>
    <t>Informe de resultados de rendicion de cuentas</t>
  </si>
  <si>
    <t>Se esta  construyendo el  plan de mejoramiento entre los procesos misionales, comunicaciones y planeación, debido que se realizo el 18 de diciembre de 2019 la rendicion.</t>
  </si>
  <si>
    <t>Se han presentado los respectivos estados de términos en los comités directivos cada vez que lo requirió la alta dirección.</t>
  </si>
  <si>
    <t>Se realizó un informe correspondiente a una encuesta realizada a 107 usuarios y ciudadanos que han utilizado los diferentes canales de atención de la entidad. Esta medición fue gestionada y liderada en conjunto con el Programa Nacional de Servicio al Ciudadano (PNSC – DNP) durante el mes de noviembre de 2018. Los resultados fueron entregados por parte del DNP en esta vigencia.  Se realizó  otro ejercicio desde el contact center, para medir la percepción ciudadano donde se encuestaron al rededor de 220 ciudadanos</t>
  </si>
  <si>
    <t>Se programaron capacitaciones "SEMINARIO LIDERAZGO Y SERVICIO AL CIUDADANO"   realizada en el mes de junio de 2019 y "VOCACION DE SERVICIO" que se programo para el mes de septiembre.
Se adelantaron  doce (12)  jornada en pedagogía en atención al ciudadano por parte de la coordinación, en el ultimo trimestre de 2019</t>
  </si>
  <si>
    <t>Se envía a cada jefe de dependencia  con corte a septiembre el informe del estado de las PQRSD contestados fuera de termino, a través de memorando suscrito por la Secretaria General.</t>
  </si>
  <si>
    <r>
      <rPr>
        <sz val="11"/>
        <rFont val="Calibri"/>
        <family val="2"/>
        <scheme val="minor"/>
      </rPr>
      <t>Esta política fue aprobada en el Comité Institucional de Gestión y Desempeño, se encuentra en el repositorio documental institucional en la Link:</t>
    </r>
    <r>
      <rPr>
        <u/>
        <sz val="11"/>
        <rFont val="Calibri"/>
        <family val="2"/>
        <scheme val="minor"/>
      </rPr>
      <t xml:space="preserve">
\\mercurio\SIGART\2. DOCUMENTOS CONTROLADOS\3. APOYO\7. SERVICIO AL CIUDADANO ok\8. Políticas</t>
    </r>
  </si>
  <si>
    <t>Se realizó  otro ejercicio desde el contact center, para medir la percepción ciudadano donde se encuestaron al rededor de 220 ciudadanos</t>
  </si>
  <si>
    <t>Se publico en portal Web dispuesto por el gobierno Colombia, se publico el set de datos de las iniciativos resultado del proceso participativo PDET. Se puede observar en Link:
https://www.datos.gov.co/dataset/IniciativasPDET/fzrt-jksb</t>
  </si>
  <si>
    <t>Se cuenta con tres informes trimestrales publicados en la página web
Link:  http://www.renovacionterritorio.gov.co/Documentos/informes_de_atencion_a_pqrs_del_ciudadano
El informe correspondiente al cuarto trimestre se entregara una vez se cierren los términos de la vigencia 2019, a finales de enero</t>
  </si>
  <si>
    <t>Se elaboró el registro de activos de la información, se  reviso por parte de la Oficina Jurídica se  publico en la pagina web institucional.
/transparencia/10. Instrumentos de gestión de información pública</t>
  </si>
  <si>
    <t>Se elaboró el  Esquema de publicación de información, se  reviso por parte de la Oficina Jurídica se  publico en la pagina web institucional.
/transparencia/10. Instrumentos de gestión de información pública</t>
  </si>
  <si>
    <t>Se elaboró el  Índice de Información Clasificada y Reservada, se encuentra en revisión por parte de la Oficina Jurídica se  publico en la pagina web institucional.
/transparencia/10. Instrumentos de gestión de información pública</t>
  </si>
  <si>
    <t>1, Se han realizado  legalizaciones con la revisión de los soportes por parte de la Coordinación y de la cuentadante.
2. Todas las solicitudes de caja menor llevan autorización de la coordinación.
3. Se cuenta con las dos cuentadantes para los retiros.
4. el GIT de Control Interno ha realizado cuatro arqueos en la vigencia
5. Caja menor: se realizo el cierre de la caja menor de acuerdo a lo previsto en la circular de cierre financiero, se genero  resolución con la cual se legalizo y se ordenó el cierre.</t>
  </si>
  <si>
    <t xml:space="preserve">1 . Se ha realizado un monitoreo a través de la cámara, el registro reposa en dos PC del GIT Servicios Administrativos 
2.Se realizo  la  revisión de cámaras para lo cual se levanto acta.
</t>
  </si>
  <si>
    <t>El estado de la acción se  cumplió en un 100%. La evidencia está constituida por las conciliaciones bancarias (Documentos en físico y digital) y un reporte vigente de SIIF Nación con los perfiles asignados a lo servidores del GIT de Financiera.</t>
  </si>
  <si>
    <t>El estado de la acción está ejecutada en un 100%. La evidencia se respalda con un reporte descargado a través de la plataforma virtual de la entidad bancaria que maneja la entidad</t>
  </si>
  <si>
    <t>La acción está ejecutada en un 100%. La evidencia reposa en Contabilidad en carpeta física y documentos en digital</t>
  </si>
  <si>
    <t>Subdirección de Contratos: Cuando se realiza una contratación se efectúa  mesa de trabajo y se deja listado de asistencia con observaciones  y compromisos. Se observan listados de asistencia y se sugiere archivar como soportes de seguimiento de riesgos</t>
  </si>
  <si>
    <t xml:space="preserve">Subdirección de Contratos: Al momento del seguimiento se realizaron  modificaciones,  se realizo  la revisión de la justificación presentada por el supervisor determinado que las mismas eran objetivas. </t>
  </si>
  <si>
    <t>Promedio Avance corte Diciembre de 2019:</t>
  </si>
  <si>
    <t>Se generan los borradores de los documentos.</t>
  </si>
  <si>
    <t>El actual sistema de gestión de PQRSD, a través de su módulo de administración, permite crear nuevas dependencias, nuevos usuarios, entre otros, para tener actualizada la plataforma y una gestión adecuada para el control de términos consagrados en la ley.</t>
  </si>
  <si>
    <t xml:space="preserve">Posible  manejos inadecuados de los bienes del almacén para beneficio propio o de un  tercero </t>
  </si>
  <si>
    <t>El tramite estaba vigente hasta el 30 de junio, por lo cual ya perdió su vigencia. El día 6 de septiembre se publico el proyecto Decreto Reglamentario en la Pagina del Ministerio de Hacienda Link de normatividad "proyecto decreto que reglamenta el articulo 71 de la ley 1943 de obras por impuesto" para comentarios de la ciudadanía del 6 a 21 de septiembre. Para su posterior aprobación y publicación en la pagina de la Presidencia de la Republica, y finalmente se llevara a la DAPF para creación del tramite.
El pasado 27 de diciembre se expidió la Ley 2010 de 2019 en la que se establece en su artículo 78 que los contribuyentes podrán optar por el modelo de Obras por Impuestos establecido en el Artículo 238 de la Ley 1819 de 2016, modelo sobre el cual se desarrolló el tramite descrito en la columna A y que se encuentra y seguirá activo e inscrito en el SUIT
Por otra parte, la misma Ley 2010 establece un nuevo modelo de Obras por Impuestos en el artículo 79 el cual nos encontramos reglamentando y dependiendo de ello se definirá la necesidad de actualizar o registrar un nuevo trámite en el SUIT.</t>
  </si>
  <si>
    <t>Se cuenta con los protocolos (PP-SC-01.V2.Protocolo de atención al usuario) publicados en el repositorio documental institucional MERCURIO. Link: \\mercurio\SIGART\2. DOCUMENTOS CONTROLADOS\3. APOYO\7. SERVICIO AL CIUDADANO ok\3.Protocolos</t>
  </si>
  <si>
    <t xml:space="preserve">Se realizo  la evaluación  el 30 de septiembre  de 2019, con corte del 1 de junio a 30 de septiembre.
La evaluaciones reposan en las historias  laborales.
La evaluación  con corte de 1 de octubre  a 31 de diciembre se realizara en enero 2020.
</t>
  </si>
  <si>
    <t>Se implemento el software (Orfeo) con impresora de sticker en las siguientes GIT Regional: BAJO CAUCA Y NORDESTE ANTIOQUEÑO, PUTUMAYO, ALTO PATIA Y NORTE DEL CAUCA,  PACIFICO - FRONTERA NARIÑENSE, SUR DE CORDOBA, MACARENA - GUAVIARE, CATATUMBO, TOLIMA, CUENCA DEL CAGUAN Y PIEDEMONTE CAQUETEÑO, MONTES DE MARIA, Y SEDE REGIONAL ARAUCA</t>
  </si>
  <si>
    <t>El documento se encuentra terminado falta la aprobación en el Comité Institucional de Gestión y Desempeño.</t>
  </si>
  <si>
    <t>Miguel Saavedra</t>
  </si>
  <si>
    <t>Se Genero   el informe se encuentra en Link:
http://www.renovacionterritorio.gov.co/Publicaciones/plan_de_rendicin_de_cuentas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</si>
</sst>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m/yyyy;@"/>
  </numFmts>
  <fonts count="58">
    <font>
      <sz val="11"/>
      <color theme="1"/>
      <name val="Calibri"/>
      <family val="2"/>
      <scheme val="minor"/>
    </font>
    <font>
      <b/>
      <sz val="11"/>
      <color theme="1"/>
      <name val="Arial Narrow"/>
      <family val="2"/>
    </font>
    <font>
      <sz val="11"/>
      <color theme="1"/>
      <name val="Arial Narrow"/>
      <family val="2"/>
    </font>
    <font>
      <b/>
      <sz val="12"/>
      <color theme="0"/>
      <name val="Arial Narrow"/>
      <family val="2"/>
    </font>
    <font>
      <sz val="10"/>
      <name val="Arial"/>
      <family val="2"/>
    </font>
    <font>
      <b/>
      <sz val="12"/>
      <name val="Arial Narrow"/>
      <family val="2"/>
    </font>
    <font>
      <sz val="11"/>
      <name val="Calibri"/>
      <family val="2"/>
      <scheme val="minor"/>
    </font>
    <font>
      <b/>
      <sz val="12"/>
      <name val="Calibri"/>
      <family val="2"/>
      <scheme val="minor"/>
    </font>
    <font>
      <sz val="10"/>
      <name val="SansSerif"/>
    </font>
    <font>
      <b/>
      <sz val="12"/>
      <color rgb="FF000000"/>
      <name val="Arial Narrow"/>
      <family val="2"/>
    </font>
    <font>
      <sz val="12"/>
      <color rgb="FF000000"/>
      <name val="Arial Narrow"/>
      <family val="2"/>
    </font>
    <font>
      <sz val="12"/>
      <color rgb="FF000000"/>
      <name val="Calibri"/>
      <family val="2"/>
    </font>
    <font>
      <sz val="8"/>
      <name val="Arial"/>
      <family val="2"/>
    </font>
    <font>
      <b/>
      <sz val="11"/>
      <color rgb="FF000000"/>
      <name val="Calibri"/>
      <family val="2"/>
    </font>
    <font>
      <sz val="22"/>
      <color rgb="FF000000"/>
      <name val="Calibri"/>
      <family val="2"/>
    </font>
    <font>
      <sz val="11"/>
      <color theme="1"/>
      <name val="Calibri"/>
      <family val="2"/>
    </font>
    <font>
      <b/>
      <sz val="8"/>
      <color rgb="FF000000"/>
      <name val="Calibri"/>
      <family val="2"/>
    </font>
    <font>
      <b/>
      <sz val="16"/>
      <color theme="0"/>
      <name val="Arial Narrow"/>
      <family val="2"/>
    </font>
    <font>
      <sz val="11"/>
      <color rgb="FF000000"/>
      <name val="Calibri"/>
      <family val="2"/>
    </font>
    <font>
      <sz val="11"/>
      <name val="Calibri"/>
      <family val="2"/>
    </font>
    <font>
      <sz val="8"/>
      <color theme="1"/>
      <name val="Arial Narrow"/>
      <family val="2"/>
    </font>
    <font>
      <sz val="12"/>
      <color rgb="FF000000"/>
      <name val="Calibri Light"/>
      <family val="2"/>
    </font>
    <font>
      <sz val="11"/>
      <color theme="1"/>
      <name val="Calibri"/>
      <family val="2"/>
      <scheme val="minor"/>
    </font>
    <font>
      <b/>
      <sz val="11"/>
      <color theme="0"/>
      <name val="Calibri"/>
      <family val="2"/>
      <scheme val="minor"/>
    </font>
    <font>
      <b/>
      <sz val="11"/>
      <color theme="1"/>
      <name val="Calibri"/>
      <family val="2"/>
      <scheme val="minor"/>
    </font>
    <font>
      <sz val="10"/>
      <color theme="1"/>
      <name val="Arial"/>
      <family val="2"/>
    </font>
    <font>
      <b/>
      <sz val="14"/>
      <color theme="1"/>
      <name val="Arial"/>
      <family val="2"/>
    </font>
    <font>
      <b/>
      <sz val="10"/>
      <color theme="1"/>
      <name val="Arial"/>
      <family val="2"/>
    </font>
    <font>
      <sz val="9"/>
      <color theme="1"/>
      <name val="Arial"/>
      <family val="2"/>
    </font>
    <font>
      <sz val="9"/>
      <name val="Arial"/>
      <family val="2"/>
    </font>
    <font>
      <b/>
      <sz val="10"/>
      <name val="Arial"/>
      <family val="2"/>
    </font>
    <font>
      <b/>
      <sz val="9"/>
      <color theme="1"/>
      <name val="Arial"/>
      <family val="2"/>
    </font>
    <font>
      <b/>
      <sz val="11"/>
      <color theme="1"/>
      <name val="Arial"/>
      <family val="2"/>
    </font>
    <font>
      <b/>
      <sz val="12"/>
      <color theme="1"/>
      <name val="Arial"/>
      <family val="2"/>
    </font>
    <font>
      <sz val="12"/>
      <color theme="1"/>
      <name val="Arial"/>
      <family val="2"/>
    </font>
    <font>
      <sz val="12"/>
      <color rgb="FFFF0000"/>
      <name val="Arial"/>
      <family val="2"/>
    </font>
    <font>
      <sz val="12"/>
      <name val="Arial"/>
      <family val="2"/>
    </font>
    <font>
      <sz val="11"/>
      <color theme="1"/>
      <name val="Arial"/>
      <family val="2"/>
    </font>
    <font>
      <sz val="12"/>
      <color rgb="FF000000"/>
      <name val="Arial"/>
      <family val="2"/>
    </font>
    <font>
      <sz val="10"/>
      <color theme="0"/>
      <name val="Arial"/>
      <family val="2"/>
    </font>
    <font>
      <b/>
      <sz val="9"/>
      <color indexed="81"/>
      <name val="Tahoma"/>
      <family val="2"/>
    </font>
    <font>
      <sz val="9"/>
      <color indexed="81"/>
      <name val="Tahoma"/>
      <family val="2"/>
    </font>
    <font>
      <b/>
      <sz val="14"/>
      <color theme="0"/>
      <name val="Arial Narrow"/>
      <family val="2"/>
    </font>
    <font>
      <b/>
      <sz val="14"/>
      <color theme="1"/>
      <name val="Calibri"/>
      <family val="2"/>
      <scheme val="minor"/>
    </font>
    <font>
      <b/>
      <sz val="14"/>
      <color rgb="FF000000"/>
      <name val="Arial Narrow"/>
      <family val="2"/>
    </font>
    <font>
      <b/>
      <sz val="12"/>
      <color rgb="FF000000"/>
      <name val="Calibri Light"/>
      <family val="2"/>
    </font>
    <font>
      <sz val="12"/>
      <color theme="1"/>
      <name val="Calibri Light"/>
      <family val="2"/>
      <scheme val="major"/>
    </font>
    <font>
      <sz val="10"/>
      <color theme="1"/>
      <name val="Verdana"/>
      <family val="2"/>
    </font>
    <font>
      <sz val="12"/>
      <color theme="1"/>
      <name val="Verdana"/>
      <family val="2"/>
    </font>
    <font>
      <sz val="11"/>
      <color theme="1"/>
      <name val="Verdana"/>
      <family val="2"/>
    </font>
    <font>
      <i/>
      <sz val="11"/>
      <color theme="1"/>
      <name val="Verdana"/>
      <family val="2"/>
    </font>
    <font>
      <b/>
      <sz val="11"/>
      <color theme="1"/>
      <name val="Verdana"/>
      <family val="2"/>
    </font>
    <font>
      <i/>
      <sz val="9"/>
      <color theme="1"/>
      <name val="Verdana"/>
      <family val="2"/>
    </font>
    <font>
      <i/>
      <sz val="12"/>
      <color theme="1"/>
      <name val="Arial"/>
      <family val="2"/>
    </font>
    <font>
      <i/>
      <sz val="10"/>
      <color theme="1"/>
      <name val="Verdana"/>
      <family val="2"/>
    </font>
    <font>
      <b/>
      <sz val="8"/>
      <color theme="1"/>
      <name val="Verdana"/>
      <family val="2"/>
    </font>
    <font>
      <sz val="11"/>
      <name val="Arial Narrow"/>
      <family val="2"/>
    </font>
    <font>
      <u/>
      <sz val="11"/>
      <name val="Calibri"/>
      <family val="2"/>
      <scheme val="minor"/>
    </font>
  </fonts>
  <fills count="24">
    <fill>
      <patternFill patternType="none"/>
    </fill>
    <fill>
      <patternFill patternType="gray125"/>
    </fill>
    <fill>
      <patternFill patternType="solid">
        <fgColor theme="4"/>
        <bgColor indexed="64"/>
      </patternFill>
    </fill>
    <fill>
      <patternFill patternType="solid">
        <fgColor theme="4" tint="0.59999389629810485"/>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rgb="FF5B9BD5"/>
        <bgColor rgb="FF000000"/>
      </patternFill>
    </fill>
    <fill>
      <patternFill patternType="solid">
        <fgColor rgb="FFBDD7EE"/>
        <bgColor rgb="FF000000"/>
      </patternFill>
    </fill>
    <fill>
      <patternFill patternType="solid">
        <fgColor rgb="FFD9D9D9"/>
        <bgColor rgb="FF000000"/>
      </patternFill>
    </fill>
    <fill>
      <patternFill patternType="solid">
        <fgColor rgb="FFFFFFFF"/>
        <bgColor rgb="FF000000"/>
      </patternFill>
    </fill>
    <fill>
      <patternFill patternType="solid">
        <fgColor rgb="FFFFD966"/>
        <bgColor rgb="FF000000"/>
      </patternFill>
    </fill>
    <fill>
      <patternFill patternType="solid">
        <fgColor rgb="FF8EA9DB"/>
        <bgColor rgb="FF000000"/>
      </patternFill>
    </fill>
    <fill>
      <patternFill patternType="solid">
        <fgColor rgb="FFF4B084"/>
        <bgColor rgb="FF000000"/>
      </patternFill>
    </fill>
    <fill>
      <patternFill patternType="solid">
        <fgColor rgb="FFF8CBAD"/>
        <bgColor rgb="FF000000"/>
      </patternFill>
    </fill>
    <fill>
      <patternFill patternType="solid">
        <fgColor theme="0"/>
        <bgColor rgb="FF000000"/>
      </patternFill>
    </fill>
    <fill>
      <patternFill patternType="solid">
        <fgColor theme="7" tint="0.39997558519241921"/>
        <bgColor rgb="FF000000"/>
      </patternFill>
    </fill>
    <fill>
      <patternFill patternType="solid">
        <fgColor theme="4"/>
        <bgColor rgb="FF000000"/>
      </patternFill>
    </fill>
    <fill>
      <patternFill patternType="solid">
        <fgColor theme="0"/>
        <bgColor indexed="64"/>
      </patternFill>
    </fill>
    <fill>
      <patternFill patternType="solid">
        <fgColor theme="4" tint="-0.249977111117893"/>
        <bgColor indexed="64"/>
      </patternFill>
    </fill>
    <fill>
      <patternFill patternType="solid">
        <fgColor theme="5" tint="0.39997558519241921"/>
        <bgColor indexed="64"/>
      </patternFill>
    </fill>
    <fill>
      <patternFill patternType="solid">
        <fgColor theme="3" tint="0.39997558519241921"/>
        <bgColor indexed="64"/>
      </patternFill>
    </fill>
    <fill>
      <patternFill patternType="solid">
        <fgColor rgb="FFFFFFFF"/>
        <bgColor indexed="64"/>
      </patternFill>
    </fill>
    <fill>
      <patternFill patternType="solid">
        <fgColor rgb="FF20427F"/>
        <bgColor indexed="64"/>
      </patternFill>
    </fill>
    <fill>
      <patternFill patternType="solid">
        <fgColor rgb="FFE5E5E4"/>
        <bgColor indexed="64"/>
      </patternFill>
    </fill>
  </fills>
  <borders count="103">
    <border>
      <left/>
      <right/>
      <top/>
      <bottom/>
      <diagonal/>
    </border>
    <border>
      <left style="medium">
        <color theme="0"/>
      </left>
      <right style="medium">
        <color theme="0"/>
      </right>
      <top style="medium">
        <color theme="0"/>
      </top>
      <bottom style="medium">
        <color theme="0"/>
      </bottom>
      <diagonal/>
    </border>
    <border>
      <left style="medium">
        <color auto="1"/>
      </left>
      <right style="medium">
        <color theme="0"/>
      </right>
      <top style="medium">
        <color theme="0"/>
      </top>
      <bottom style="medium">
        <color theme="0"/>
      </bottom>
      <diagonal/>
    </border>
    <border>
      <left style="medium">
        <color theme="0"/>
      </left>
      <right style="medium">
        <color auto="1"/>
      </right>
      <top style="medium">
        <color theme="0"/>
      </top>
      <bottom style="medium">
        <color theme="0"/>
      </bottom>
      <diagonal/>
    </border>
    <border>
      <left style="medium">
        <color auto="1"/>
      </left>
      <right style="medium">
        <color theme="0"/>
      </right>
      <top style="medium">
        <color theme="0"/>
      </top>
      <bottom style="medium">
        <color auto="1"/>
      </bottom>
      <diagonal/>
    </border>
    <border>
      <left style="medium">
        <color theme="0"/>
      </left>
      <right style="medium">
        <color theme="0"/>
      </right>
      <top style="medium">
        <color theme="0"/>
      </top>
      <bottom style="medium">
        <color auto="1"/>
      </bottom>
      <diagonal/>
    </border>
    <border>
      <left style="medium">
        <color theme="0"/>
      </left>
      <right style="medium">
        <color auto="1"/>
      </right>
      <top style="medium">
        <color theme="0"/>
      </top>
      <bottom style="medium">
        <color auto="1"/>
      </bottom>
      <diagonal/>
    </border>
    <border>
      <left style="medium">
        <color theme="0"/>
      </left>
      <right style="medium">
        <color theme="0"/>
      </right>
      <top style="medium">
        <color indexed="64"/>
      </top>
      <bottom style="medium">
        <color theme="0"/>
      </bottom>
      <diagonal/>
    </border>
    <border>
      <left/>
      <right/>
      <top style="medium">
        <color theme="0"/>
      </top>
      <bottom/>
      <diagonal/>
    </border>
    <border>
      <left style="medium">
        <color auto="1"/>
      </left>
      <right/>
      <top/>
      <bottom/>
      <diagonal/>
    </border>
    <border>
      <left style="medium">
        <color auto="1"/>
      </left>
      <right style="medium">
        <color theme="0"/>
      </right>
      <top style="medium">
        <color theme="0"/>
      </top>
      <bottom/>
      <diagonal/>
    </border>
    <border>
      <left style="medium">
        <color auto="1"/>
      </left>
      <right style="medium">
        <color theme="0"/>
      </right>
      <top/>
      <bottom style="medium">
        <color theme="0"/>
      </bottom>
      <diagonal/>
    </border>
    <border>
      <left style="medium">
        <color auto="1"/>
      </left>
      <right style="medium">
        <color theme="0"/>
      </right>
      <top/>
      <bottom/>
      <diagonal/>
    </border>
    <border>
      <left style="medium">
        <color theme="0"/>
      </left>
      <right style="medium">
        <color theme="0"/>
      </right>
      <top style="medium">
        <color theme="0"/>
      </top>
      <bottom/>
      <diagonal/>
    </border>
    <border>
      <left/>
      <right style="medium">
        <color theme="0"/>
      </right>
      <top style="medium">
        <color theme="0"/>
      </top>
      <bottom/>
      <diagonal/>
    </border>
    <border>
      <left style="medium">
        <color theme="0"/>
      </left>
      <right style="medium">
        <color theme="0"/>
      </right>
      <top/>
      <bottom style="medium">
        <color theme="0"/>
      </bottom>
      <diagonal/>
    </border>
    <border>
      <left style="medium">
        <color theme="0"/>
      </left>
      <right/>
      <top style="medium">
        <color theme="0"/>
      </top>
      <bottom style="medium">
        <color theme="0"/>
      </bottom>
      <diagonal/>
    </border>
    <border>
      <left style="medium">
        <color auto="1"/>
      </left>
      <right style="medium">
        <color theme="0"/>
      </right>
      <top style="medium">
        <color auto="1"/>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auto="1"/>
      </left>
      <right style="medium">
        <color rgb="FFFFFFFF"/>
      </right>
      <top style="medium">
        <color rgb="FFFFFFFF"/>
      </top>
      <bottom style="medium">
        <color rgb="FFFFFFFF"/>
      </bottom>
      <diagonal/>
    </border>
    <border>
      <left style="medium">
        <color rgb="FFFFFFFF"/>
      </left>
      <right style="medium">
        <color rgb="FFFFFFFF"/>
      </right>
      <top style="medium">
        <color rgb="FFFFFFFF"/>
      </top>
      <bottom style="medium">
        <color rgb="FFFFFFFF"/>
      </bottom>
      <diagonal/>
    </border>
    <border>
      <left style="medium">
        <color rgb="FFFFFFFF"/>
      </left>
      <right style="medium">
        <color auto="1"/>
      </right>
      <top style="medium">
        <color rgb="FFFFFFFF"/>
      </top>
      <bottom style="medium">
        <color rgb="FFFFFFFF"/>
      </bottom>
      <diagonal/>
    </border>
    <border>
      <left style="medium">
        <color auto="1"/>
      </left>
      <right style="medium">
        <color rgb="FFFFFFFF"/>
      </right>
      <top style="medium">
        <color rgb="FFFFFFFF"/>
      </top>
      <bottom/>
      <diagonal/>
    </border>
    <border>
      <left style="thick">
        <color rgb="FFFFFFFF"/>
      </left>
      <right style="thick">
        <color rgb="FFFFFFFF"/>
      </right>
      <top style="thick">
        <color rgb="FFFFFFFF"/>
      </top>
      <bottom style="thick">
        <color rgb="FFFFFFFF"/>
      </bottom>
      <diagonal/>
    </border>
    <border>
      <left style="medium">
        <color auto="1"/>
      </left>
      <right style="medium">
        <color rgb="FFFFFFFF"/>
      </right>
      <top/>
      <bottom style="medium">
        <color rgb="FFFFFFFF"/>
      </bottom>
      <diagonal/>
    </border>
    <border>
      <left style="medium">
        <color auto="1"/>
      </left>
      <right/>
      <top style="medium">
        <color rgb="FFFFFFFF"/>
      </top>
      <bottom/>
      <diagonal/>
    </border>
    <border>
      <left style="medium">
        <color rgb="FFFFFFFF"/>
      </left>
      <right style="medium">
        <color rgb="FFFFFFFF"/>
      </right>
      <top/>
      <bottom/>
      <diagonal/>
    </border>
    <border>
      <left style="medium">
        <color auto="1"/>
      </left>
      <right/>
      <top style="medium">
        <color rgb="FFFFFFFF"/>
      </top>
      <bottom style="medium">
        <color auto="1"/>
      </bottom>
      <diagonal/>
    </border>
    <border>
      <left/>
      <right style="medium">
        <color rgb="FFFFFFFF"/>
      </right>
      <top style="medium">
        <color rgb="FFFFFFFF"/>
      </top>
      <bottom style="medium">
        <color auto="1"/>
      </bottom>
      <diagonal/>
    </border>
    <border>
      <left style="medium">
        <color rgb="FFFFFFFF"/>
      </left>
      <right style="medium">
        <color rgb="FFFFFFFF"/>
      </right>
      <top style="medium">
        <color rgb="FFFFFFFF"/>
      </top>
      <bottom style="medium">
        <color auto="1"/>
      </bottom>
      <diagonal/>
    </border>
    <border>
      <left style="medium">
        <color rgb="FFFFFFFF"/>
      </left>
      <right style="medium">
        <color auto="1"/>
      </right>
      <top style="medium">
        <color rgb="FFFFFFFF"/>
      </top>
      <bottom style="medium">
        <color auto="1"/>
      </bottom>
      <diagonal/>
    </border>
    <border>
      <left/>
      <right/>
      <top/>
      <bottom style="thin">
        <color theme="0"/>
      </bottom>
      <diagonal/>
    </border>
    <border>
      <left/>
      <right/>
      <top style="thin">
        <color theme="0"/>
      </top>
      <bottom/>
      <diagonal/>
    </border>
    <border>
      <left/>
      <right style="medium">
        <color theme="0"/>
      </right>
      <top/>
      <bottom style="medium">
        <color theme="0"/>
      </bottom>
      <diagonal/>
    </border>
    <border>
      <left style="medium">
        <color theme="0"/>
      </left>
      <right/>
      <top style="medium">
        <color theme="0"/>
      </top>
      <bottom/>
      <diagonal/>
    </border>
    <border>
      <left style="medium">
        <color auto="1"/>
      </left>
      <right style="medium">
        <color auto="1"/>
      </right>
      <top style="medium">
        <color auto="1"/>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top style="medium">
        <color auto="1"/>
      </top>
      <bottom style="thin">
        <color auto="1"/>
      </bottom>
      <diagonal/>
    </border>
    <border>
      <left style="thin">
        <color auto="1"/>
      </left>
      <right style="medium">
        <color auto="1"/>
      </right>
      <top style="medium">
        <color auto="1"/>
      </top>
      <bottom style="thin">
        <color auto="1"/>
      </bottom>
      <diagonal/>
    </border>
    <border>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top style="thin">
        <color auto="1"/>
      </top>
      <bottom style="medium">
        <color auto="1"/>
      </bottom>
      <diagonal/>
    </border>
    <border>
      <left style="medium">
        <color auto="1"/>
      </left>
      <right style="medium">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medium">
        <color auto="1"/>
      </right>
      <top style="thin">
        <color auto="1"/>
      </top>
      <bottom style="medium">
        <color auto="1"/>
      </bottom>
      <diagonal/>
    </border>
    <border>
      <left/>
      <right/>
      <top/>
      <bottom style="medium">
        <color auto="1"/>
      </bottom>
      <diagonal/>
    </border>
    <border>
      <left/>
      <right style="medium">
        <color rgb="FFFFFFFF"/>
      </right>
      <top/>
      <bottom style="medium">
        <color rgb="FFFFFFFF"/>
      </bottom>
      <diagonal/>
    </border>
    <border>
      <left/>
      <right/>
      <top/>
      <bottom style="medium">
        <color rgb="FFFFFFFF"/>
      </bottom>
      <diagonal/>
    </border>
    <border>
      <left style="medium">
        <color rgb="FFFFFFFF"/>
      </left>
      <right style="medium">
        <color rgb="FFFFFFFF"/>
      </right>
      <top/>
      <bottom style="medium">
        <color rgb="FFFFFFFF"/>
      </bottom>
      <diagonal/>
    </border>
    <border>
      <left style="medium">
        <color rgb="FFFFFFFF"/>
      </left>
      <right style="medium">
        <color rgb="FFFFFFFF"/>
      </right>
      <top style="medium">
        <color rgb="FFFFFFFF"/>
      </top>
      <bottom/>
      <diagonal/>
    </border>
    <border>
      <left/>
      <right style="medium">
        <color auto="1"/>
      </right>
      <top/>
      <bottom/>
      <diagonal/>
    </border>
    <border>
      <left style="medium">
        <color theme="0"/>
      </left>
      <right style="medium">
        <color rgb="FFFFFFFF"/>
      </right>
      <top style="medium">
        <color rgb="FFFFFFFF"/>
      </top>
      <bottom/>
      <diagonal/>
    </border>
    <border>
      <left style="medium">
        <color theme="0"/>
      </left>
      <right style="medium">
        <color rgb="FFFFFFFF"/>
      </right>
      <top/>
      <bottom style="medium">
        <color rgb="FFFFFFFF"/>
      </bottom>
      <diagonal/>
    </border>
    <border>
      <left style="medium">
        <color rgb="FFFFFFFF"/>
      </left>
      <right/>
      <top style="medium">
        <color rgb="FFFFFFFF"/>
      </top>
      <bottom/>
      <diagonal/>
    </border>
    <border>
      <left style="medium">
        <color rgb="FFFFFFFF"/>
      </left>
      <right/>
      <top/>
      <bottom style="medium">
        <color rgb="FFFFFFF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top style="medium">
        <color indexed="64"/>
      </top>
      <bottom style="thin">
        <color indexed="64"/>
      </bottom>
      <diagonal/>
    </border>
    <border>
      <left/>
      <right style="thin">
        <color indexed="64"/>
      </right>
      <top/>
      <bottom/>
      <diagonal/>
    </border>
    <border>
      <left style="medium">
        <color indexed="64"/>
      </left>
      <right/>
      <top/>
      <bottom style="thin">
        <color auto="1"/>
      </bottom>
      <diagonal/>
    </border>
    <border>
      <left style="medium">
        <color indexed="64"/>
      </left>
      <right/>
      <top style="thin">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theme="0"/>
      </left>
      <right/>
      <top/>
      <bottom style="medium">
        <color theme="0"/>
      </bottom>
      <diagonal/>
    </border>
    <border>
      <left/>
      <right/>
      <top/>
      <bottom style="medium">
        <color theme="0"/>
      </bottom>
      <diagonal/>
    </border>
    <border>
      <left style="medium">
        <color indexed="64"/>
      </left>
      <right/>
      <top style="thin">
        <color indexed="64"/>
      </top>
      <bottom style="medium">
        <color theme="0"/>
      </bottom>
      <diagonal/>
    </border>
    <border>
      <left/>
      <right/>
      <top style="thin">
        <color indexed="64"/>
      </top>
      <bottom style="medium">
        <color theme="0"/>
      </bottom>
      <diagonal/>
    </border>
    <border>
      <left/>
      <right style="medium">
        <color theme="0"/>
      </right>
      <top style="thin">
        <color indexed="64"/>
      </top>
      <bottom style="medium">
        <color theme="0"/>
      </bottom>
      <diagonal/>
    </border>
    <border>
      <left style="medium">
        <color auto="1"/>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style="medium">
        <color auto="1"/>
      </left>
      <right/>
      <top style="medium">
        <color auto="1"/>
      </top>
      <bottom style="medium">
        <color theme="0"/>
      </bottom>
      <diagonal/>
    </border>
    <border>
      <left/>
      <right/>
      <top style="medium">
        <color auto="1"/>
      </top>
      <bottom style="medium">
        <color theme="0"/>
      </bottom>
      <diagonal/>
    </border>
    <border>
      <left/>
      <right style="medium">
        <color auto="1"/>
      </right>
      <top style="medium">
        <color auto="1"/>
      </top>
      <bottom style="medium">
        <color theme="0"/>
      </bottom>
      <diagonal/>
    </border>
    <border>
      <left style="medium">
        <color indexed="64"/>
      </left>
      <right style="medium">
        <color indexed="64"/>
      </right>
      <top style="medium">
        <color indexed="64"/>
      </top>
      <bottom style="medium">
        <color indexed="64"/>
      </bottom>
      <diagonal/>
    </border>
    <border>
      <left style="medium">
        <color theme="0"/>
      </left>
      <right/>
      <top style="medium">
        <color theme="0"/>
      </top>
      <bottom style="medium">
        <color auto="1"/>
      </bottom>
      <diagonal/>
    </border>
    <border>
      <left style="medium">
        <color indexed="64"/>
      </left>
      <right/>
      <top style="medium">
        <color theme="0"/>
      </top>
      <bottom/>
      <diagonal/>
    </border>
    <border>
      <left/>
      <right style="medium">
        <color indexed="64"/>
      </right>
      <top style="medium">
        <color theme="0"/>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ck">
        <color rgb="FFFFFFFF"/>
      </left>
      <right/>
      <top style="thick">
        <color rgb="FFFFFFFF"/>
      </top>
      <bottom style="thick">
        <color rgb="FFFFFFFF"/>
      </bottom>
      <diagonal/>
    </border>
    <border>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style="thick">
        <color rgb="FFFFFFFF"/>
      </top>
      <bottom/>
      <diagonal/>
    </border>
    <border>
      <left style="medium">
        <color rgb="FFA2B5C7"/>
      </left>
      <right style="medium">
        <color rgb="FFA2B5C7"/>
      </right>
      <top style="medium">
        <color rgb="FFA2B5C7"/>
      </top>
      <bottom style="medium">
        <color rgb="FFA2B5C7"/>
      </bottom>
      <diagonal/>
    </border>
    <border>
      <left style="medium">
        <color rgb="FFA2B5C7"/>
      </left>
      <right/>
      <top style="medium">
        <color rgb="FFA2B5C7"/>
      </top>
      <bottom style="medium">
        <color rgb="FFA2B5C7"/>
      </bottom>
      <diagonal/>
    </border>
    <border>
      <left/>
      <right/>
      <top style="medium">
        <color rgb="FFA2B5C7"/>
      </top>
      <bottom style="medium">
        <color rgb="FFA2B5C7"/>
      </bottom>
      <diagonal/>
    </border>
    <border>
      <left/>
      <right style="medium">
        <color rgb="FFA2B5C7"/>
      </right>
      <top style="medium">
        <color rgb="FFA2B5C7"/>
      </top>
      <bottom style="medium">
        <color rgb="FFA2B5C7"/>
      </bottom>
      <diagonal/>
    </border>
    <border>
      <left style="thin">
        <color indexed="64"/>
      </left>
      <right/>
      <top/>
      <bottom/>
      <diagonal/>
    </border>
  </borders>
  <cellStyleXfs count="3">
    <xf numFmtId="0" fontId="0" fillId="0" borderId="0"/>
    <xf numFmtId="0" fontId="4" fillId="0" borderId="0"/>
    <xf numFmtId="9" fontId="22" fillId="0" borderId="0" applyFont="0" applyFill="0" applyBorder="0" applyAlignment="0" applyProtection="0"/>
  </cellStyleXfs>
  <cellXfs count="369">
    <xf numFmtId="0" fontId="0" fillId="0" borderId="0" xfId="0"/>
    <xf numFmtId="0" fontId="1" fillId="3" borderId="1" xfId="0" applyFont="1" applyFill="1" applyBorder="1" applyAlignment="1">
      <alignment horizontal="center" vertical="center"/>
    </xf>
    <xf numFmtId="0" fontId="1" fillId="3" borderId="2" xfId="0" applyFont="1" applyFill="1" applyBorder="1" applyAlignment="1">
      <alignment horizontal="center" vertical="center"/>
    </xf>
    <xf numFmtId="0" fontId="4" fillId="0" borderId="0" xfId="1"/>
    <xf numFmtId="0" fontId="5" fillId="3" borderId="7" xfId="1" applyFont="1" applyFill="1" applyBorder="1" applyAlignment="1">
      <alignment horizontal="center" vertical="center" wrapText="1"/>
    </xf>
    <xf numFmtId="0" fontId="7" fillId="5" borderId="4" xfId="0" applyFont="1" applyFill="1" applyBorder="1" applyAlignment="1">
      <alignment horizontal="center" vertical="center" wrapText="1"/>
    </xf>
    <xf numFmtId="0" fontId="4" fillId="4" borderId="13" xfId="1" applyFont="1" applyFill="1" applyBorder="1" applyAlignment="1">
      <alignment horizontal="center" vertical="center" wrapText="1"/>
    </xf>
    <xf numFmtId="0" fontId="8" fillId="4" borderId="13" xfId="0" applyFont="1" applyFill="1" applyBorder="1" applyAlignment="1" applyProtection="1">
      <alignment horizontal="center" vertical="center" wrapText="1"/>
    </xf>
    <xf numFmtId="15" fontId="8" fillId="4" borderId="13" xfId="0" applyNumberFormat="1" applyFont="1" applyFill="1" applyBorder="1" applyAlignment="1" applyProtection="1">
      <alignment horizontal="center" vertical="center" wrapText="1"/>
    </xf>
    <xf numFmtId="0" fontId="9" fillId="7" borderId="26" xfId="0" applyFont="1" applyFill="1" applyBorder="1" applyAlignment="1">
      <alignment horizontal="center" vertical="center" wrapText="1"/>
    </xf>
    <xf numFmtId="0" fontId="9" fillId="7" borderId="27" xfId="0" applyFont="1" applyFill="1" applyBorder="1" applyAlignment="1">
      <alignment horizontal="center" vertical="center" wrapText="1"/>
    </xf>
    <xf numFmtId="0" fontId="9" fillId="7" borderId="28" xfId="0" applyFont="1" applyFill="1" applyBorder="1" applyAlignment="1">
      <alignment horizontal="center" vertical="center" wrapText="1"/>
    </xf>
    <xf numFmtId="0" fontId="5" fillId="7" borderId="31" xfId="0" applyFont="1" applyFill="1" applyBorder="1" applyAlignment="1">
      <alignment horizontal="center" vertical="center" wrapText="1"/>
    </xf>
    <xf numFmtId="0" fontId="5" fillId="7" borderId="34" xfId="0" applyFont="1" applyFill="1" applyBorder="1" applyAlignment="1">
      <alignment vertical="center" wrapText="1"/>
    </xf>
    <xf numFmtId="0" fontId="0" fillId="0" borderId="39" xfId="0" applyBorder="1"/>
    <xf numFmtId="0" fontId="2" fillId="4" borderId="0" xfId="0" applyFont="1" applyFill="1" applyBorder="1" applyAlignment="1">
      <alignment horizontal="justify" vertical="center" wrapText="1"/>
    </xf>
    <xf numFmtId="0" fontId="13" fillId="9" borderId="0" xfId="0" applyFont="1" applyFill="1" applyBorder="1"/>
    <xf numFmtId="0" fontId="15" fillId="9" borderId="0" xfId="0" applyFont="1" applyFill="1" applyBorder="1"/>
    <xf numFmtId="0" fontId="15" fillId="9" borderId="18" xfId="0" applyFont="1" applyFill="1" applyBorder="1" applyAlignment="1">
      <alignment horizontal="center" vertical="center"/>
    </xf>
    <xf numFmtId="0" fontId="15" fillId="9" borderId="18" xfId="0" applyFont="1" applyFill="1" applyBorder="1" applyAlignment="1">
      <alignment vertical="top" wrapText="1"/>
    </xf>
    <xf numFmtId="0" fontId="15" fillId="11" borderId="18" xfId="0" applyFont="1" applyFill="1" applyBorder="1"/>
    <xf numFmtId="0" fontId="13" fillId="9" borderId="18" xfId="0" applyFont="1" applyFill="1" applyBorder="1"/>
    <xf numFmtId="0" fontId="18" fillId="14" borderId="18" xfId="0" applyFont="1" applyFill="1" applyBorder="1" applyAlignment="1">
      <alignment horizontal="center" vertical="center" wrapText="1"/>
    </xf>
    <xf numFmtId="0" fontId="18" fillId="14" borderId="18" xfId="0" applyFont="1" applyFill="1" applyBorder="1" applyAlignment="1">
      <alignment horizontal="left" vertical="center" wrapText="1"/>
    </xf>
    <xf numFmtId="0" fontId="18" fillId="2" borderId="59" xfId="0" applyFont="1" applyFill="1" applyBorder="1" applyAlignment="1">
      <alignment vertical="center" wrapText="1"/>
    </xf>
    <xf numFmtId="0" fontId="15" fillId="2" borderId="60" xfId="0" applyFont="1" applyFill="1" applyBorder="1" applyAlignment="1">
      <alignment vertical="center" wrapText="1"/>
    </xf>
    <xf numFmtId="0" fontId="18" fillId="2" borderId="61" xfId="0" applyFont="1" applyFill="1" applyBorder="1" applyAlignment="1">
      <alignment horizontal="center" vertical="center" wrapText="1"/>
    </xf>
    <xf numFmtId="15" fontId="18" fillId="2" borderId="61" xfId="0" applyNumberFormat="1" applyFont="1" applyFill="1" applyBorder="1" applyAlignment="1">
      <alignment horizontal="center" vertical="center" wrapText="1"/>
    </xf>
    <xf numFmtId="0" fontId="0" fillId="2" borderId="1" xfId="0" applyFont="1" applyFill="1" applyBorder="1" applyAlignment="1">
      <alignment horizontal="left" vertical="center" wrapText="1"/>
    </xf>
    <xf numFmtId="0" fontId="6" fillId="2" borderId="16" xfId="0" applyFont="1" applyFill="1" applyBorder="1" applyAlignment="1">
      <alignment horizontal="left" vertical="center" wrapText="1"/>
    </xf>
    <xf numFmtId="0" fontId="0" fillId="2" borderId="1" xfId="0" applyFont="1" applyFill="1" applyBorder="1" applyAlignment="1">
      <alignment horizontal="center" vertical="center" wrapText="1"/>
    </xf>
    <xf numFmtId="0" fontId="0" fillId="2" borderId="1" xfId="0" applyFont="1" applyFill="1" applyBorder="1" applyAlignment="1">
      <alignment vertical="center" wrapText="1"/>
    </xf>
    <xf numFmtId="14" fontId="18" fillId="2" borderId="61" xfId="0" applyNumberFormat="1" applyFont="1" applyFill="1" applyBorder="1" applyAlignment="1">
      <alignment horizontal="center" vertical="center" wrapText="1"/>
    </xf>
    <xf numFmtId="0" fontId="12" fillId="4" borderId="13" xfId="1" applyFont="1" applyFill="1" applyBorder="1" applyAlignment="1">
      <alignment horizontal="left" vertical="center" wrapText="1"/>
    </xf>
    <xf numFmtId="0" fontId="2" fillId="2" borderId="1" xfId="0" applyFont="1" applyFill="1" applyBorder="1" applyAlignment="1">
      <alignment horizontal="justify" vertical="center" wrapText="1"/>
    </xf>
    <xf numFmtId="0" fontId="2" fillId="2" borderId="1" xfId="0" applyFont="1" applyFill="1" applyBorder="1" applyAlignment="1">
      <alignment vertical="center" wrapText="1"/>
    </xf>
    <xf numFmtId="0" fontId="2" fillId="2" borderId="1" xfId="0" applyFont="1" applyFill="1" applyBorder="1" applyAlignment="1">
      <alignment horizontal="center" vertical="center" wrapText="1"/>
    </xf>
    <xf numFmtId="0" fontId="2" fillId="2" borderId="13" xfId="0" applyFont="1" applyFill="1" applyBorder="1" applyAlignment="1">
      <alignment horizontal="justify" vertical="center" wrapText="1"/>
    </xf>
    <xf numFmtId="0" fontId="2" fillId="2" borderId="13" xfId="0" applyFont="1" applyFill="1" applyBorder="1" applyAlignment="1">
      <alignment vertical="center" wrapText="1"/>
    </xf>
    <xf numFmtId="0" fontId="2" fillId="2" borderId="13" xfId="0" applyFont="1" applyFill="1" applyBorder="1" applyAlignment="1">
      <alignment horizontal="center" vertical="center" wrapText="1"/>
    </xf>
    <xf numFmtId="0" fontId="2" fillId="2" borderId="5" xfId="0" applyFont="1" applyFill="1" applyBorder="1" applyAlignment="1">
      <alignment horizontal="justify" vertical="center" wrapText="1"/>
    </xf>
    <xf numFmtId="0" fontId="2" fillId="2" borderId="5" xfId="0" applyFont="1" applyFill="1" applyBorder="1" applyAlignment="1">
      <alignment vertical="center" wrapText="1"/>
    </xf>
    <xf numFmtId="0" fontId="2" fillId="2" borderId="5" xfId="0" applyFont="1" applyFill="1" applyBorder="1" applyAlignment="1">
      <alignment horizontal="center" vertical="center" wrapText="1"/>
    </xf>
    <xf numFmtId="0" fontId="19" fillId="9" borderId="18" xfId="0" applyFont="1" applyFill="1" applyBorder="1" applyAlignment="1">
      <alignment vertical="top" wrapText="1"/>
    </xf>
    <xf numFmtId="0" fontId="15" fillId="14" borderId="18" xfId="0" applyFont="1" applyFill="1" applyBorder="1"/>
    <xf numFmtId="0" fontId="15" fillId="0" borderId="0" xfId="0" applyFont="1" applyFill="1" applyBorder="1"/>
    <xf numFmtId="0" fontId="10" fillId="6" borderId="27" xfId="0" applyFont="1" applyFill="1" applyBorder="1" applyAlignment="1">
      <alignment horizontal="justify" vertical="center" wrapText="1"/>
    </xf>
    <xf numFmtId="0" fontId="10" fillId="6" borderId="30" xfId="0" applyFont="1" applyFill="1" applyBorder="1" applyAlignment="1">
      <alignment horizontal="justify" vertical="center" wrapText="1"/>
    </xf>
    <xf numFmtId="14" fontId="10" fillId="6" borderId="30" xfId="0" applyNumberFormat="1" applyFont="1" applyFill="1" applyBorder="1" applyAlignment="1">
      <alignment horizontal="center" vertical="center" wrapText="1"/>
    </xf>
    <xf numFmtId="14" fontId="10" fillId="6" borderId="28" xfId="0" applyNumberFormat="1" applyFont="1" applyFill="1" applyBorder="1" applyAlignment="1">
      <alignment horizontal="center" vertical="center" wrapText="1"/>
    </xf>
    <xf numFmtId="0" fontId="15" fillId="9" borderId="0" xfId="0" applyFont="1" applyFill="1" applyBorder="1" applyAlignment="1">
      <alignment horizontal="center" vertical="center" wrapText="1"/>
    </xf>
    <xf numFmtId="0" fontId="10" fillId="6" borderId="27" xfId="0" applyFont="1" applyFill="1" applyBorder="1" applyAlignment="1">
      <alignment horizontal="center" vertical="center" wrapText="1"/>
    </xf>
    <xf numFmtId="0" fontId="10" fillId="6" borderId="27" xfId="0" applyFont="1" applyFill="1" applyBorder="1" applyAlignment="1">
      <alignment horizontal="left" vertical="center" wrapText="1"/>
    </xf>
    <xf numFmtId="0" fontId="10" fillId="6" borderId="33" xfId="0" applyFont="1" applyFill="1" applyBorder="1" applyAlignment="1">
      <alignment horizontal="justify" vertical="center" wrapText="1"/>
    </xf>
    <xf numFmtId="0" fontId="11" fillId="6" borderId="30" xfId="0" applyFont="1" applyFill="1" applyBorder="1" applyAlignment="1">
      <alignment horizontal="justify" vertical="center" wrapText="1"/>
    </xf>
    <xf numFmtId="0" fontId="10" fillId="6" borderId="35" xfId="0" applyFont="1" applyFill="1" applyBorder="1" applyAlignment="1">
      <alignment horizontal="justify" vertical="center" wrapText="1"/>
    </xf>
    <xf numFmtId="0" fontId="10" fillId="6" borderId="36" xfId="0" applyFont="1" applyFill="1" applyBorder="1" applyAlignment="1">
      <alignment horizontal="left" vertical="center" wrapText="1"/>
    </xf>
    <xf numFmtId="0" fontId="10" fillId="6" borderId="36" xfId="0" applyFont="1" applyFill="1" applyBorder="1" applyAlignment="1">
      <alignment horizontal="center" vertical="center" wrapText="1"/>
    </xf>
    <xf numFmtId="14" fontId="10" fillId="6" borderId="37" xfId="0" applyNumberFormat="1" applyFont="1" applyFill="1" applyBorder="1" applyAlignment="1">
      <alignment horizontal="center" vertical="center" wrapText="1"/>
    </xf>
    <xf numFmtId="0" fontId="21" fillId="0" borderId="0" xfId="0" applyFont="1" applyFill="1" applyBorder="1" applyAlignment="1">
      <alignment wrapText="1"/>
    </xf>
    <xf numFmtId="0" fontId="15" fillId="0" borderId="0" xfId="0" applyFont="1" applyFill="1" applyBorder="1" applyAlignment="1">
      <alignment wrapText="1"/>
    </xf>
    <xf numFmtId="0" fontId="20" fillId="2" borderId="1" xfId="0" applyFont="1" applyFill="1" applyBorder="1" applyAlignment="1">
      <alignment vertical="center" wrapText="1"/>
    </xf>
    <xf numFmtId="0" fontId="15" fillId="16" borderId="27" xfId="0" applyFont="1" applyFill="1" applyBorder="1" applyAlignment="1">
      <alignment horizontal="left" vertical="center" wrapText="1"/>
    </xf>
    <xf numFmtId="0" fontId="19" fillId="16" borderId="62" xfId="0" applyFont="1" applyFill="1" applyBorder="1" applyAlignment="1">
      <alignment vertical="center" wrapText="1"/>
    </xf>
    <xf numFmtId="0" fontId="15" fillId="16" borderId="27" xfId="0" applyFont="1" applyFill="1" applyBorder="1" applyAlignment="1">
      <alignment horizontal="center" vertical="center" wrapText="1"/>
    </xf>
    <xf numFmtId="0" fontId="15" fillId="16" borderId="61" xfId="0" applyFont="1" applyFill="1" applyBorder="1" applyAlignment="1">
      <alignment vertical="center" wrapText="1"/>
    </xf>
    <xf numFmtId="0" fontId="15" fillId="16" borderId="27" xfId="0" applyFont="1" applyFill="1" applyBorder="1" applyAlignment="1">
      <alignment vertical="center" wrapText="1"/>
    </xf>
    <xf numFmtId="9" fontId="15" fillId="9" borderId="0" xfId="2" applyFont="1" applyFill="1" applyBorder="1"/>
    <xf numFmtId="0" fontId="4" fillId="4" borderId="13" xfId="1" applyFont="1" applyFill="1" applyBorder="1" applyAlignment="1">
      <alignment horizontal="left" vertical="center" wrapText="1"/>
    </xf>
    <xf numFmtId="9" fontId="10" fillId="6" borderId="30" xfId="0" applyNumberFormat="1" applyFont="1" applyFill="1" applyBorder="1" applyAlignment="1">
      <alignment horizontal="center" vertical="center" wrapText="1"/>
    </xf>
    <xf numFmtId="9" fontId="8" fillId="4" borderId="13" xfId="0" applyNumberFormat="1" applyFont="1" applyFill="1" applyBorder="1" applyAlignment="1" applyProtection="1">
      <alignment horizontal="center" vertical="center" wrapText="1"/>
    </xf>
    <xf numFmtId="9" fontId="18" fillId="14" borderId="18" xfId="2" applyFont="1" applyFill="1" applyBorder="1" applyAlignment="1">
      <alignment horizontal="center" vertical="center"/>
    </xf>
    <xf numFmtId="0" fontId="18" fillId="14" borderId="18" xfId="0" applyFont="1" applyFill="1" applyBorder="1" applyAlignment="1">
      <alignment horizontal="left" vertical="top" wrapText="1"/>
    </xf>
    <xf numFmtId="0" fontId="18" fillId="14" borderId="18" xfId="0" applyFont="1" applyFill="1" applyBorder="1" applyAlignment="1">
      <alignment vertical="center" wrapText="1"/>
    </xf>
    <xf numFmtId="9" fontId="18" fillId="14" borderId="18" xfId="0" applyNumberFormat="1" applyFont="1" applyFill="1" applyBorder="1" applyAlignment="1">
      <alignment horizontal="center" vertical="center"/>
    </xf>
    <xf numFmtId="0" fontId="15" fillId="13" borderId="18" xfId="0" applyFont="1" applyFill="1" applyBorder="1" applyAlignment="1">
      <alignment horizontal="center" vertical="center"/>
    </xf>
    <xf numFmtId="0" fontId="15" fillId="13" borderId="18" xfId="0" applyFont="1" applyFill="1" applyBorder="1" applyAlignment="1">
      <alignment vertical="center"/>
    </xf>
    <xf numFmtId="9" fontId="0" fillId="0" borderId="0" xfId="0" applyNumberFormat="1"/>
    <xf numFmtId="0" fontId="18" fillId="14" borderId="18" xfId="0" applyFont="1" applyFill="1" applyBorder="1" applyAlignment="1">
      <alignment horizontal="left" wrapText="1"/>
    </xf>
    <xf numFmtId="9" fontId="18" fillId="2" borderId="59" xfId="0" applyNumberFormat="1" applyFont="1" applyFill="1" applyBorder="1" applyAlignment="1">
      <alignment horizontal="center" vertical="center" wrapText="1"/>
    </xf>
    <xf numFmtId="0" fontId="6" fillId="2" borderId="41" xfId="0" applyFont="1" applyFill="1" applyBorder="1" applyAlignment="1">
      <alignment horizontal="center" vertical="center" wrapText="1"/>
    </xf>
    <xf numFmtId="0" fontId="25" fillId="17" borderId="0" xfId="0" applyFont="1" applyFill="1" applyProtection="1"/>
    <xf numFmtId="0" fontId="25" fillId="17" borderId="0" xfId="0" applyFont="1" applyFill="1" applyBorder="1" applyAlignment="1" applyProtection="1">
      <alignment horizontal="left" vertical="center"/>
    </xf>
    <xf numFmtId="0" fontId="25" fillId="17" borderId="74" xfId="0" applyFont="1" applyFill="1" applyBorder="1" applyAlignment="1" applyProtection="1">
      <alignment horizontal="left" vertical="center"/>
    </xf>
    <xf numFmtId="0" fontId="25" fillId="17" borderId="19" xfId="0" applyFont="1" applyFill="1" applyBorder="1" applyAlignment="1" applyProtection="1">
      <alignment horizontal="left" vertical="center"/>
    </xf>
    <xf numFmtId="0" fontId="25" fillId="17" borderId="51" xfId="0" applyFont="1" applyFill="1" applyBorder="1" applyAlignment="1" applyProtection="1">
      <alignment horizontal="left" vertical="center"/>
    </xf>
    <xf numFmtId="0" fontId="25" fillId="17" borderId="0" xfId="0" applyFont="1" applyFill="1" applyAlignment="1" applyProtection="1">
      <alignment horizontal="left" vertical="center"/>
    </xf>
    <xf numFmtId="0" fontId="25" fillId="17" borderId="9" xfId="0" applyFont="1" applyFill="1" applyBorder="1" applyAlignment="1" applyProtection="1">
      <alignment horizontal="left" vertical="center"/>
    </xf>
    <xf numFmtId="0" fontId="27" fillId="20" borderId="49" xfId="0" applyFont="1" applyFill="1" applyBorder="1" applyAlignment="1" applyProtection="1">
      <alignment vertical="center" wrapText="1"/>
    </xf>
    <xf numFmtId="0" fontId="30" fillId="17" borderId="0" xfId="0" applyFont="1" applyFill="1" applyBorder="1" applyAlignment="1" applyProtection="1">
      <alignment horizontal="left" vertical="center" wrapText="1"/>
    </xf>
    <xf numFmtId="0" fontId="27" fillId="19" borderId="18" xfId="0" applyFont="1" applyFill="1" applyBorder="1" applyAlignment="1" applyProtection="1">
      <alignment horizontal="center" vertical="center" wrapText="1"/>
    </xf>
    <xf numFmtId="0" fontId="31" fillId="19" borderId="18" xfId="0" applyFont="1" applyFill="1" applyBorder="1" applyAlignment="1" applyProtection="1">
      <alignment horizontal="center" vertical="center" textRotation="90" wrapText="1"/>
    </xf>
    <xf numFmtId="0" fontId="27" fillId="20" borderId="49" xfId="0" applyFont="1" applyFill="1" applyBorder="1" applyAlignment="1" applyProtection="1">
      <alignment horizontal="center" vertical="center" wrapText="1"/>
    </xf>
    <xf numFmtId="0" fontId="32" fillId="0" borderId="48" xfId="0" applyFont="1" applyBorder="1" applyAlignment="1" applyProtection="1">
      <alignment horizontal="left" vertical="center" wrapText="1"/>
    </xf>
    <xf numFmtId="0" fontId="33" fillId="0" borderId="18" xfId="0" applyFont="1" applyFill="1" applyBorder="1" applyAlignment="1" applyProtection="1">
      <alignment horizontal="center" vertical="center" wrapText="1"/>
    </xf>
    <xf numFmtId="0" fontId="34" fillId="0" borderId="18" xfId="0" applyFont="1" applyFill="1" applyBorder="1" applyAlignment="1" applyProtection="1">
      <alignment horizontal="left" vertical="center" wrapText="1"/>
    </xf>
    <xf numFmtId="0" fontId="34" fillId="17" borderId="18" xfId="0" applyFont="1" applyFill="1" applyBorder="1" applyAlignment="1" applyProtection="1">
      <alignment horizontal="center" vertical="center" wrapText="1"/>
      <protection locked="0"/>
    </xf>
    <xf numFmtId="0" fontId="33" fillId="0" borderId="18" xfId="0" applyFont="1" applyFill="1" applyBorder="1" applyAlignment="1" applyProtection="1">
      <alignment horizontal="left" vertical="center" wrapText="1"/>
    </xf>
    <xf numFmtId="0" fontId="34" fillId="17" borderId="18" xfId="0" applyFont="1" applyFill="1" applyBorder="1" applyAlignment="1" applyProtection="1">
      <alignment horizontal="left" vertical="center" wrapText="1"/>
    </xf>
    <xf numFmtId="0" fontId="34" fillId="17" borderId="18" xfId="0" applyNumberFormat="1" applyFont="1" applyFill="1" applyBorder="1" applyAlignment="1" applyProtection="1">
      <alignment horizontal="justify" vertical="center" wrapText="1"/>
      <protection locked="0"/>
    </xf>
    <xf numFmtId="0" fontId="34" fillId="17" borderId="18" xfId="0" applyFont="1" applyFill="1" applyBorder="1" applyAlignment="1" applyProtection="1">
      <alignment horizontal="left" vertical="center" wrapText="1"/>
      <protection locked="0"/>
    </xf>
    <xf numFmtId="14" fontId="34" fillId="17" borderId="18" xfId="0" applyNumberFormat="1" applyFont="1" applyFill="1" applyBorder="1" applyAlignment="1" applyProtection="1">
      <alignment horizontal="left" vertical="center" wrapText="1"/>
    </xf>
    <xf numFmtId="14" fontId="34" fillId="17" borderId="22" xfId="0" applyNumberFormat="1" applyFont="1" applyFill="1" applyBorder="1" applyAlignment="1" applyProtection="1">
      <alignment horizontal="left" vertical="center" wrapText="1"/>
    </xf>
    <xf numFmtId="0" fontId="25" fillId="17" borderId="18" xfId="0" applyFont="1" applyFill="1" applyBorder="1" applyAlignment="1" applyProtection="1">
      <alignment horizontal="center" vertical="center" wrapText="1"/>
    </xf>
    <xf numFmtId="0" fontId="33" fillId="17" borderId="18" xfId="0" applyFont="1" applyFill="1" applyBorder="1" applyAlignment="1" applyProtection="1">
      <alignment horizontal="center" vertical="center" wrapText="1"/>
    </xf>
    <xf numFmtId="0" fontId="34" fillId="0" borderId="18" xfId="0" applyFont="1" applyBorder="1" applyAlignment="1" applyProtection="1">
      <alignment horizontal="left" vertical="center" wrapText="1"/>
      <protection locked="0"/>
    </xf>
    <xf numFmtId="0" fontId="34" fillId="0" borderId="18" xfId="0" applyFont="1" applyBorder="1" applyAlignment="1" applyProtection="1">
      <alignment horizontal="left" vertical="center" wrapText="1"/>
    </xf>
    <xf numFmtId="0" fontId="4" fillId="17" borderId="0" xfId="0" applyFont="1" applyFill="1" applyBorder="1" applyAlignment="1" applyProtection="1">
      <alignment horizontal="left" vertical="center" wrapText="1"/>
    </xf>
    <xf numFmtId="14" fontId="34" fillId="17" borderId="18" xfId="0" applyNumberFormat="1" applyFont="1" applyFill="1" applyBorder="1" applyAlignment="1" applyProtection="1">
      <alignment horizontal="left" vertical="center" wrapText="1"/>
      <protection locked="0"/>
    </xf>
    <xf numFmtId="14" fontId="34" fillId="17" borderId="22" xfId="0" applyNumberFormat="1" applyFont="1" applyFill="1" applyBorder="1" applyAlignment="1" applyProtection="1">
      <alignment horizontal="left" vertical="center" wrapText="1"/>
      <protection locked="0"/>
    </xf>
    <xf numFmtId="0" fontId="34" fillId="17" borderId="18" xfId="0" applyFont="1" applyFill="1" applyBorder="1" applyAlignment="1" applyProtection="1">
      <alignment vertical="center" wrapText="1"/>
    </xf>
    <xf numFmtId="0" fontId="35" fillId="0" borderId="18" xfId="0" applyFont="1" applyFill="1" applyBorder="1" applyAlignment="1" applyProtection="1">
      <alignment horizontal="left" vertical="center" wrapText="1"/>
    </xf>
    <xf numFmtId="9" fontId="37" fillId="0" borderId="18" xfId="0" applyNumberFormat="1" applyFont="1" applyBorder="1" applyAlignment="1">
      <alignment horizontal="center" vertical="center" wrapText="1"/>
    </xf>
    <xf numFmtId="0" fontId="37" fillId="0" borderId="0" xfId="0" applyFont="1" applyBorder="1" applyAlignment="1">
      <alignment horizontal="left" vertical="center" wrapText="1"/>
    </xf>
    <xf numFmtId="0" fontId="34" fillId="0" borderId="18" xfId="0" applyFont="1" applyFill="1" applyBorder="1" applyAlignment="1">
      <alignment horizontal="left" vertical="center" wrapText="1"/>
    </xf>
    <xf numFmtId="0" fontId="36" fillId="0" borderId="18" xfId="0" applyFont="1" applyFill="1" applyBorder="1" applyAlignment="1" applyProtection="1">
      <alignment horizontal="left" vertical="center" wrapText="1"/>
    </xf>
    <xf numFmtId="0" fontId="34" fillId="0" borderId="18" xfId="0" applyFont="1" applyBorder="1" applyAlignment="1" applyProtection="1">
      <alignment horizontal="left" vertical="justify" wrapText="1"/>
    </xf>
    <xf numFmtId="0" fontId="38" fillId="21" borderId="18" xfId="0" applyFont="1" applyFill="1" applyBorder="1" applyAlignment="1">
      <alignment vertical="center" wrapText="1"/>
    </xf>
    <xf numFmtId="14" fontId="37" fillId="17" borderId="18" xfId="0" applyNumberFormat="1" applyFont="1" applyFill="1" applyBorder="1" applyAlignment="1" applyProtection="1">
      <alignment horizontal="left" vertical="center" wrapText="1"/>
      <protection locked="0"/>
    </xf>
    <xf numFmtId="14" fontId="37" fillId="17" borderId="22" xfId="0" applyNumberFormat="1" applyFont="1" applyFill="1" applyBorder="1" applyAlignment="1" applyProtection="1">
      <alignment horizontal="left" vertical="center" wrapText="1"/>
      <protection locked="0"/>
    </xf>
    <xf numFmtId="0" fontId="25" fillId="0" borderId="0" xfId="0" applyFont="1" applyAlignment="1" applyProtection="1">
      <alignment horizontal="left" vertical="center"/>
    </xf>
    <xf numFmtId="0" fontId="25" fillId="17" borderId="0" xfId="0" applyFont="1" applyFill="1" applyBorder="1" applyProtection="1"/>
    <xf numFmtId="0" fontId="27" fillId="0" borderId="0" xfId="0" applyFont="1" applyBorder="1" applyAlignment="1" applyProtection="1">
      <alignment horizontal="left" vertical="center" wrapText="1"/>
    </xf>
    <xf numFmtId="0" fontId="33" fillId="17" borderId="0" xfId="0" applyFont="1" applyFill="1" applyBorder="1" applyAlignment="1" applyProtection="1">
      <alignment horizontal="center" vertical="center" wrapText="1"/>
    </xf>
    <xf numFmtId="0" fontId="34" fillId="0" borderId="0" xfId="0" applyFont="1" applyBorder="1" applyAlignment="1" applyProtection="1">
      <alignment horizontal="left" vertical="center" wrapText="1"/>
    </xf>
    <xf numFmtId="0" fontId="34" fillId="17" borderId="0" xfId="0" applyFont="1" applyFill="1" applyBorder="1" applyAlignment="1" applyProtection="1">
      <alignment horizontal="left" vertical="center" wrapText="1"/>
    </xf>
    <xf numFmtId="0" fontId="34" fillId="17" borderId="0" xfId="0" applyFont="1" applyFill="1" applyBorder="1" applyAlignment="1" applyProtection="1">
      <alignment horizontal="center" vertical="center" wrapText="1"/>
    </xf>
    <xf numFmtId="0" fontId="33" fillId="17" borderId="0" xfId="0" applyFont="1" applyFill="1" applyBorder="1" applyAlignment="1" applyProtection="1">
      <alignment horizontal="left" vertical="center" wrapText="1"/>
    </xf>
    <xf numFmtId="14" fontId="34" fillId="17" borderId="0" xfId="0" applyNumberFormat="1" applyFont="1" applyFill="1" applyBorder="1" applyAlignment="1" applyProtection="1">
      <alignment horizontal="left" vertical="center" wrapText="1"/>
    </xf>
    <xf numFmtId="0" fontId="27" fillId="17" borderId="0" xfId="0" applyFont="1" applyFill="1" applyBorder="1" applyAlignment="1" applyProtection="1">
      <alignment horizontal="center" vertical="center"/>
    </xf>
    <xf numFmtId="0" fontId="25" fillId="17" borderId="0" xfId="0" applyFont="1" applyFill="1" applyBorder="1" applyAlignment="1" applyProtection="1">
      <alignment vertical="center"/>
    </xf>
    <xf numFmtId="0" fontId="39" fillId="0" borderId="0" xfId="0" applyFont="1" applyAlignment="1" applyProtection="1">
      <alignment horizontal="left" vertical="center"/>
    </xf>
    <xf numFmtId="0" fontId="25" fillId="17" borderId="0" xfId="0" applyFont="1" applyFill="1" applyBorder="1" applyAlignment="1" applyProtection="1">
      <alignment horizontal="center" vertical="center"/>
    </xf>
    <xf numFmtId="0" fontId="25" fillId="17" borderId="63" xfId="0" applyFont="1" applyFill="1" applyBorder="1" applyAlignment="1" applyProtection="1">
      <alignment vertical="center"/>
    </xf>
    <xf numFmtId="0" fontId="34" fillId="0" borderId="0" xfId="0" applyFont="1" applyAlignment="1" applyProtection="1">
      <alignment horizontal="left" vertical="center"/>
    </xf>
    <xf numFmtId="0" fontId="34" fillId="17" borderId="0" xfId="0" applyFont="1" applyFill="1" applyProtection="1"/>
    <xf numFmtId="0" fontId="34" fillId="17" borderId="0" xfId="0" applyFont="1" applyFill="1" applyBorder="1" applyAlignment="1" applyProtection="1">
      <alignment horizontal="left" vertical="center"/>
    </xf>
    <xf numFmtId="0" fontId="33" fillId="0" borderId="0" xfId="0" applyFont="1" applyAlignment="1" applyProtection="1">
      <alignment horizontal="left" vertical="center"/>
    </xf>
    <xf numFmtId="0" fontId="3" fillId="2" borderId="1" xfId="0" applyFont="1" applyFill="1" applyBorder="1" applyAlignment="1">
      <alignment vertical="center"/>
    </xf>
    <xf numFmtId="0" fontId="3" fillId="2" borderId="78" xfId="0" applyFont="1" applyFill="1" applyBorder="1" applyAlignment="1">
      <alignment vertical="center"/>
    </xf>
    <xf numFmtId="0" fontId="43" fillId="5" borderId="2" xfId="0" applyFont="1" applyFill="1" applyBorder="1" applyAlignment="1">
      <alignment horizontal="center" vertical="center"/>
    </xf>
    <xf numFmtId="0" fontId="43" fillId="5" borderId="1" xfId="0" applyFont="1" applyFill="1" applyBorder="1" applyAlignment="1">
      <alignment horizontal="center" vertical="center"/>
    </xf>
    <xf numFmtId="0" fontId="44" fillId="7" borderId="28" xfId="0" applyFont="1" applyFill="1" applyBorder="1" applyAlignment="1">
      <alignment horizontal="center" vertical="center" wrapText="1"/>
    </xf>
    <xf numFmtId="0" fontId="1" fillId="3" borderId="16" xfId="0" applyFont="1" applyFill="1" applyBorder="1" applyAlignment="1">
      <alignment horizontal="center" vertical="center"/>
    </xf>
    <xf numFmtId="164" fontId="2" fillId="2" borderId="16" xfId="0" applyNumberFormat="1" applyFont="1" applyFill="1" applyBorder="1" applyAlignment="1">
      <alignment horizontal="center" vertical="center"/>
    </xf>
    <xf numFmtId="164" fontId="2" fillId="2" borderId="41" xfId="0" applyNumberFormat="1" applyFont="1" applyFill="1" applyBorder="1" applyAlignment="1">
      <alignment horizontal="center" vertical="center"/>
    </xf>
    <xf numFmtId="164" fontId="2" fillId="2" borderId="89" xfId="0" applyNumberFormat="1" applyFont="1" applyFill="1" applyBorder="1" applyAlignment="1">
      <alignment horizontal="center" vertical="center"/>
    </xf>
    <xf numFmtId="0" fontId="1" fillId="3" borderId="3" xfId="0" applyFont="1" applyFill="1" applyBorder="1" applyAlignment="1">
      <alignment horizontal="center" vertical="center"/>
    </xf>
    <xf numFmtId="9" fontId="2" fillId="2" borderId="2" xfId="0" applyNumberFormat="1" applyFont="1" applyFill="1" applyBorder="1" applyAlignment="1">
      <alignment horizontal="center" vertical="center" wrapText="1"/>
    </xf>
    <xf numFmtId="0" fontId="2" fillId="2" borderId="3" xfId="0" applyFont="1" applyFill="1" applyBorder="1" applyAlignment="1">
      <alignment horizontal="justify" vertical="center" wrapText="1"/>
    </xf>
    <xf numFmtId="9" fontId="2" fillId="2" borderId="4" xfId="0" applyNumberFormat="1" applyFont="1" applyFill="1" applyBorder="1" applyAlignment="1">
      <alignment horizontal="center" vertical="center" wrapText="1"/>
    </xf>
    <xf numFmtId="0" fontId="2" fillId="2" borderId="6" xfId="0" applyFont="1" applyFill="1" applyBorder="1" applyAlignment="1">
      <alignment horizontal="justify" vertical="center" wrapText="1"/>
    </xf>
    <xf numFmtId="9" fontId="24" fillId="0" borderId="0" xfId="0" applyNumberFormat="1" applyFont="1" applyAlignment="1">
      <alignment horizontal="center"/>
    </xf>
    <xf numFmtId="9" fontId="24" fillId="0" borderId="0" xfId="0" applyNumberFormat="1" applyFont="1" applyAlignment="1">
      <alignment horizontal="center" vertical="center"/>
    </xf>
    <xf numFmtId="0" fontId="3" fillId="2" borderId="13" xfId="0" applyFont="1" applyFill="1" applyBorder="1" applyAlignment="1">
      <alignment vertical="center"/>
    </xf>
    <xf numFmtId="0" fontId="18" fillId="14" borderId="25" xfId="0" applyFont="1" applyFill="1" applyBorder="1" applyAlignment="1">
      <alignment horizontal="left" vertical="center" wrapText="1"/>
    </xf>
    <xf numFmtId="0" fontId="18" fillId="14" borderId="25" xfId="0" applyFont="1" applyFill="1" applyBorder="1" applyAlignment="1">
      <alignment horizontal="center" vertical="center" textRotation="90"/>
    </xf>
    <xf numFmtId="0" fontId="13" fillId="14" borderId="25" xfId="0" applyFont="1" applyFill="1" applyBorder="1" applyAlignment="1">
      <alignment horizontal="center" vertical="center" textRotation="90"/>
    </xf>
    <xf numFmtId="0" fontId="13" fillId="14" borderId="25" xfId="0" applyFont="1" applyFill="1" applyBorder="1" applyAlignment="1">
      <alignment horizontal="center" vertical="center" textRotation="90" wrapText="1"/>
    </xf>
    <xf numFmtId="0" fontId="18" fillId="14" borderId="25" xfId="0" applyFont="1" applyFill="1" applyBorder="1" applyAlignment="1">
      <alignment horizontal="center" vertical="center" wrapText="1"/>
    </xf>
    <xf numFmtId="0" fontId="13" fillId="14" borderId="25" xfId="0" applyFont="1" applyFill="1" applyBorder="1" applyAlignment="1">
      <alignment horizontal="center" vertical="center"/>
    </xf>
    <xf numFmtId="0" fontId="13" fillId="15" borderId="25" xfId="0" applyFont="1" applyFill="1" applyBorder="1" applyAlignment="1">
      <alignment horizontal="center" vertical="center"/>
    </xf>
    <xf numFmtId="14" fontId="18" fillId="14" borderId="25" xfId="0" applyNumberFormat="1" applyFont="1" applyFill="1" applyBorder="1" applyAlignment="1">
      <alignment horizontal="center" vertical="center"/>
    </xf>
    <xf numFmtId="9" fontId="18" fillId="14" borderId="25" xfId="2" applyFont="1" applyFill="1" applyBorder="1" applyAlignment="1">
      <alignment horizontal="center" vertical="center"/>
    </xf>
    <xf numFmtId="0" fontId="13" fillId="8" borderId="52" xfId="0" applyFont="1" applyFill="1" applyBorder="1" applyAlignment="1">
      <alignment horizontal="center" vertical="center" textRotation="90"/>
    </xf>
    <xf numFmtId="0" fontId="13" fillId="8" borderId="53" xfId="0" applyFont="1" applyFill="1" applyBorder="1" applyAlignment="1">
      <alignment horizontal="center" vertical="center" textRotation="90"/>
    </xf>
    <xf numFmtId="0" fontId="13" fillId="8" borderId="54" xfId="0" applyFont="1" applyFill="1" applyBorder="1" applyAlignment="1">
      <alignment horizontal="center" vertical="center" textRotation="90" wrapText="1"/>
    </xf>
    <xf numFmtId="0" fontId="13" fillId="8" borderId="52" xfId="0" applyFont="1" applyFill="1" applyBorder="1" applyAlignment="1">
      <alignment horizontal="center" vertical="center"/>
    </xf>
    <xf numFmtId="0" fontId="13" fillId="8" borderId="53" xfId="0" applyFont="1" applyFill="1" applyBorder="1" applyAlignment="1">
      <alignment horizontal="center" vertical="center"/>
    </xf>
    <xf numFmtId="0" fontId="13" fillId="8" borderId="56" xfId="0" applyFont="1" applyFill="1" applyBorder="1" applyAlignment="1">
      <alignment horizontal="center" vertical="center"/>
    </xf>
    <xf numFmtId="0" fontId="15" fillId="9" borderId="18" xfId="0" applyFont="1" applyFill="1" applyBorder="1" applyAlignment="1">
      <alignment horizontal="left" wrapText="1"/>
    </xf>
    <xf numFmtId="0" fontId="15" fillId="15" borderId="18" xfId="0" applyFont="1" applyFill="1" applyBorder="1"/>
    <xf numFmtId="0" fontId="15" fillId="9" borderId="18" xfId="0" applyFont="1" applyFill="1" applyBorder="1"/>
    <xf numFmtId="16" fontId="15" fillId="9" borderId="18" xfId="0" applyNumberFormat="1" applyFont="1" applyFill="1" applyBorder="1" applyAlignment="1">
      <alignment vertical="center"/>
    </xf>
    <xf numFmtId="0" fontId="15" fillId="9" borderId="18" xfId="0" applyFont="1" applyFill="1" applyBorder="1" applyAlignment="1">
      <alignment horizontal="center" vertical="center" wrapText="1"/>
    </xf>
    <xf numFmtId="0" fontId="15" fillId="9" borderId="18" xfId="0" applyFont="1" applyFill="1" applyBorder="1" applyAlignment="1">
      <alignment vertical="center" wrapText="1"/>
    </xf>
    <xf numFmtId="0" fontId="15" fillId="10" borderId="18" xfId="0" applyFont="1" applyFill="1" applyBorder="1"/>
    <xf numFmtId="0" fontId="15" fillId="9" borderId="18" xfId="0" applyFont="1" applyFill="1" applyBorder="1" applyAlignment="1">
      <alignment wrapText="1"/>
    </xf>
    <xf numFmtId="0" fontId="15" fillId="10" borderId="18" xfId="0" applyFont="1" applyFill="1" applyBorder="1" applyAlignment="1">
      <alignment vertical="center"/>
    </xf>
    <xf numFmtId="14" fontId="15" fillId="9" borderId="18" xfId="0" applyNumberFormat="1" applyFont="1" applyFill="1" applyBorder="1" applyAlignment="1">
      <alignment vertical="center"/>
    </xf>
    <xf numFmtId="0" fontId="15" fillId="14" borderId="18" xfId="0" applyFont="1" applyFill="1" applyBorder="1" applyAlignment="1">
      <alignment vertical="center"/>
    </xf>
    <xf numFmtId="0" fontId="15" fillId="9" borderId="18" xfId="0" applyFont="1" applyFill="1" applyBorder="1" applyAlignment="1">
      <alignment vertical="center"/>
    </xf>
    <xf numFmtId="0" fontId="15" fillId="9" borderId="18" xfId="0" applyFont="1" applyFill="1" applyBorder="1" applyAlignment="1">
      <alignment horizontal="left" vertical="top" wrapText="1"/>
    </xf>
    <xf numFmtId="14" fontId="15" fillId="9" borderId="18" xfId="0" applyNumberFormat="1" applyFont="1" applyFill="1" applyBorder="1"/>
    <xf numFmtId="0" fontId="15" fillId="11" borderId="18" xfId="0" applyFont="1" applyFill="1" applyBorder="1" applyAlignment="1">
      <alignment horizontal="center" vertical="center"/>
    </xf>
    <xf numFmtId="16" fontId="15" fillId="9" borderId="18" xfId="0" applyNumberFormat="1" applyFont="1" applyFill="1" applyBorder="1" applyAlignment="1">
      <alignment horizontal="center" vertical="center"/>
    </xf>
    <xf numFmtId="0" fontId="15" fillId="14" borderId="18" xfId="0" applyFont="1" applyFill="1" applyBorder="1" applyAlignment="1">
      <alignment vertical="top" wrapText="1"/>
    </xf>
    <xf numFmtId="0" fontId="15" fillId="9" borderId="18" xfId="0" applyFont="1" applyFill="1" applyBorder="1" applyAlignment="1">
      <alignment horizontal="left" vertical="center" wrapText="1"/>
    </xf>
    <xf numFmtId="0" fontId="15" fillId="14" borderId="18" xfId="0" applyFont="1" applyFill="1" applyBorder="1" applyAlignment="1">
      <alignment horizontal="center" vertical="center"/>
    </xf>
    <xf numFmtId="14" fontId="15" fillId="9" borderId="18" xfId="0" applyNumberFormat="1" applyFont="1" applyFill="1" applyBorder="1" applyAlignment="1">
      <alignment horizontal="center" vertical="center"/>
    </xf>
    <xf numFmtId="0" fontId="15" fillId="0" borderId="18" xfId="0" applyFont="1" applyFill="1" applyBorder="1" applyAlignment="1">
      <alignment horizontal="center" vertical="center"/>
    </xf>
    <xf numFmtId="0" fontId="15" fillId="13" borderId="18" xfId="0" applyFont="1" applyFill="1" applyBorder="1"/>
    <xf numFmtId="9" fontId="30" fillId="0" borderId="0" xfId="1" applyNumberFormat="1" applyFont="1" applyAlignment="1">
      <alignment horizontal="center" vertical="center"/>
    </xf>
    <xf numFmtId="9" fontId="10" fillId="6" borderId="97" xfId="0" applyNumberFormat="1" applyFont="1" applyFill="1" applyBorder="1" applyAlignment="1">
      <alignment horizontal="center" vertical="center" wrapText="1"/>
    </xf>
    <xf numFmtId="9" fontId="45" fillId="0" borderId="88" xfId="0" applyNumberFormat="1" applyFont="1" applyFill="1" applyBorder="1" applyAlignment="1">
      <alignment horizontal="center" vertical="center" wrapText="1"/>
    </xf>
    <xf numFmtId="0" fontId="23" fillId="22" borderId="98" xfId="0" applyFont="1" applyFill="1" applyBorder="1" applyAlignment="1">
      <alignment horizontal="center" vertical="center"/>
    </xf>
    <xf numFmtId="0" fontId="23" fillId="22" borderId="98" xfId="0" applyFont="1" applyFill="1" applyBorder="1" applyAlignment="1">
      <alignment horizontal="center" vertical="center" wrapText="1"/>
    </xf>
    <xf numFmtId="0" fontId="23" fillId="22" borderId="98" xfId="0" applyFont="1" applyFill="1" applyBorder="1" applyAlignment="1">
      <alignment horizontal="center" vertical="top" wrapText="1"/>
    </xf>
    <xf numFmtId="0" fontId="0" fillId="0" borderId="98" xfId="0" applyBorder="1"/>
    <xf numFmtId="0" fontId="0" fillId="0" borderId="98" xfId="0" applyBorder="1" applyAlignment="1">
      <alignment horizontal="center" vertical="center"/>
    </xf>
    <xf numFmtId="9" fontId="0" fillId="0" borderId="98" xfId="0" applyNumberFormat="1" applyBorder="1" applyAlignment="1">
      <alignment horizontal="center" vertical="center"/>
    </xf>
    <xf numFmtId="0" fontId="0" fillId="0" borderId="0" xfId="0" applyAlignment="1">
      <alignment horizontal="center" vertical="center"/>
    </xf>
    <xf numFmtId="9" fontId="43" fillId="23" borderId="98" xfId="0" applyNumberFormat="1" applyFont="1" applyFill="1" applyBorder="1" applyAlignment="1">
      <alignment horizontal="center"/>
    </xf>
    <xf numFmtId="0" fontId="46" fillId="0" borderId="0" xfId="0" applyFont="1" applyAlignment="1">
      <alignment wrapText="1"/>
    </xf>
    <xf numFmtId="9" fontId="0" fillId="0" borderId="0" xfId="2" applyFont="1"/>
    <xf numFmtId="0" fontId="47" fillId="0" borderId="0" xfId="0" applyFont="1" applyBorder="1" applyAlignment="1" applyProtection="1">
      <alignment horizontal="center" vertical="center" wrapText="1"/>
    </xf>
    <xf numFmtId="0" fontId="48" fillId="0" borderId="0" xfId="0" applyFont="1" applyBorder="1" applyAlignment="1" applyProtection="1">
      <alignment horizontal="center" vertical="center" wrapText="1"/>
    </xf>
    <xf numFmtId="0" fontId="48" fillId="0" borderId="0" xfId="0" applyFont="1" applyBorder="1" applyProtection="1"/>
    <xf numFmtId="0" fontId="49" fillId="0" borderId="0" xfId="0" applyFont="1" applyBorder="1" applyProtection="1"/>
    <xf numFmtId="0" fontId="0" fillId="0" borderId="0" xfId="0" applyProtection="1"/>
    <xf numFmtId="0" fontId="34" fillId="0" borderId="0" xfId="0" applyFont="1" applyFill="1" applyBorder="1" applyAlignment="1" applyProtection="1">
      <alignment horizontal="center" vertical="center"/>
    </xf>
    <xf numFmtId="0" fontId="25" fillId="0" borderId="58" xfId="0" applyFont="1" applyBorder="1" applyAlignment="1" applyProtection="1">
      <alignment horizontal="center" vertical="center"/>
    </xf>
    <xf numFmtId="0" fontId="33" fillId="0" borderId="0" xfId="0" applyFont="1" applyAlignment="1" applyProtection="1">
      <alignment horizontal="center" vertical="center"/>
    </xf>
    <xf numFmtId="0" fontId="49" fillId="0" borderId="0" xfId="0" applyFont="1" applyProtection="1"/>
    <xf numFmtId="0" fontId="48" fillId="0" borderId="0" xfId="0" applyFont="1" applyProtection="1"/>
    <xf numFmtId="0" fontId="49" fillId="0" borderId="0" xfId="0" applyFont="1" applyAlignment="1" applyProtection="1">
      <alignment horizontal="right"/>
    </xf>
    <xf numFmtId="0" fontId="34" fillId="0" borderId="0" xfId="0" applyFont="1" applyAlignment="1" applyProtection="1">
      <alignment horizontal="center" vertical="center"/>
    </xf>
    <xf numFmtId="0" fontId="49" fillId="0" borderId="0" xfId="0" applyFont="1" applyAlignment="1" applyProtection="1">
      <alignment horizontal="center" vertical="center"/>
    </xf>
    <xf numFmtId="0" fontId="47" fillId="0" borderId="0" xfId="0" applyFont="1" applyAlignment="1" applyProtection="1">
      <alignment horizontal="center" vertical="center"/>
    </xf>
    <xf numFmtId="0" fontId="53" fillId="0" borderId="0" xfId="0" applyFont="1" applyAlignment="1" applyProtection="1">
      <alignment horizontal="left" vertical="center"/>
    </xf>
    <xf numFmtId="0" fontId="52" fillId="0" borderId="0" xfId="0" applyFont="1" applyAlignment="1" applyProtection="1">
      <alignment horizontal="left" vertical="center"/>
    </xf>
    <xf numFmtId="0" fontId="54" fillId="0" borderId="0" xfId="0" applyFont="1" applyAlignment="1" applyProtection="1">
      <alignment horizontal="left" vertical="center"/>
    </xf>
    <xf numFmtId="0" fontId="47" fillId="0" borderId="0" xfId="0" applyFont="1" applyProtection="1"/>
    <xf numFmtId="0" fontId="27" fillId="20" borderId="49" xfId="0" applyFont="1" applyFill="1" applyBorder="1" applyAlignment="1" applyProtection="1">
      <alignment horizontal="center" vertical="center" wrapText="1"/>
    </xf>
    <xf numFmtId="16" fontId="15" fillId="9" borderId="18" xfId="0" applyNumberFormat="1" applyFont="1" applyFill="1" applyBorder="1" applyAlignment="1">
      <alignment horizontal="center" vertical="center" wrapText="1"/>
    </xf>
    <xf numFmtId="14" fontId="15" fillId="9" borderId="18" xfId="0" applyNumberFormat="1" applyFont="1" applyFill="1" applyBorder="1" applyAlignment="1">
      <alignment horizontal="center" vertical="center" wrapText="1"/>
    </xf>
    <xf numFmtId="0" fontId="15" fillId="14" borderId="18" xfId="0" applyFont="1" applyFill="1" applyBorder="1" applyAlignment="1">
      <alignment horizontal="left" vertical="top" wrapText="1"/>
    </xf>
    <xf numFmtId="0" fontId="18" fillId="14" borderId="18" xfId="0" applyFont="1" applyFill="1" applyBorder="1" applyAlignment="1">
      <alignment vertical="top" wrapText="1"/>
    </xf>
    <xf numFmtId="0" fontId="15" fillId="9" borderId="18" xfId="0" applyFont="1" applyFill="1" applyBorder="1" applyAlignment="1">
      <alignment horizontal="left" vertical="center"/>
    </xf>
    <xf numFmtId="9" fontId="19" fillId="14" borderId="18" xfId="0" applyNumberFormat="1" applyFont="1" applyFill="1" applyBorder="1" applyAlignment="1">
      <alignment horizontal="center" vertical="center"/>
    </xf>
    <xf numFmtId="0" fontId="56" fillId="2" borderId="3" xfId="0" applyFont="1" applyFill="1" applyBorder="1" applyAlignment="1">
      <alignment horizontal="justify" vertical="center" wrapText="1"/>
    </xf>
    <xf numFmtId="0" fontId="25" fillId="17" borderId="18" xfId="0" applyFont="1" applyFill="1" applyBorder="1" applyAlignment="1" applyProtection="1">
      <alignment horizontal="left" vertical="center" wrapText="1"/>
    </xf>
    <xf numFmtId="9" fontId="37" fillId="17" borderId="18" xfId="0" applyNumberFormat="1" applyFont="1" applyFill="1" applyBorder="1" applyAlignment="1">
      <alignment horizontal="center" vertical="center" wrapText="1"/>
    </xf>
    <xf numFmtId="9" fontId="37" fillId="17" borderId="18" xfId="0" applyNumberFormat="1" applyFont="1" applyFill="1" applyBorder="1" applyAlignment="1">
      <alignment horizontal="left" vertical="center" wrapText="1"/>
    </xf>
    <xf numFmtId="0" fontId="24" fillId="23" borderId="0" xfId="0" applyFont="1" applyFill="1" applyBorder="1" applyAlignment="1">
      <alignment horizontal="center"/>
    </xf>
    <xf numFmtId="9" fontId="43" fillId="23" borderId="0" xfId="0" applyNumberFormat="1" applyFont="1" applyFill="1" applyBorder="1" applyAlignment="1">
      <alignment horizontal="center"/>
    </xf>
    <xf numFmtId="0" fontId="15" fillId="2" borderId="60" xfId="0" applyFont="1" applyFill="1" applyBorder="1" applyAlignment="1">
      <alignment vertical="top" wrapText="1"/>
    </xf>
    <xf numFmtId="9" fontId="0" fillId="17" borderId="0" xfId="0" applyNumberFormat="1" applyFill="1"/>
    <xf numFmtId="0" fontId="24" fillId="23" borderId="99" xfId="0" applyFont="1" applyFill="1" applyBorder="1" applyAlignment="1">
      <alignment horizontal="center"/>
    </xf>
    <xf numFmtId="0" fontId="24" fillId="23" borderId="100" xfId="0" applyFont="1" applyFill="1" applyBorder="1" applyAlignment="1">
      <alignment horizontal="center"/>
    </xf>
    <xf numFmtId="0" fontId="24" fillId="23" borderId="101" xfId="0" applyFont="1" applyFill="1" applyBorder="1" applyAlignment="1">
      <alignment horizontal="center"/>
    </xf>
    <xf numFmtId="0" fontId="50" fillId="0" borderId="0" xfId="0" applyFont="1" applyFill="1" applyBorder="1" applyAlignment="1" applyProtection="1">
      <alignment horizontal="center" vertical="center" wrapText="1"/>
    </xf>
    <xf numFmtId="0" fontId="51" fillId="0" borderId="0" xfId="0" applyFont="1" applyAlignment="1" applyProtection="1">
      <alignment horizontal="center" vertical="center"/>
    </xf>
    <xf numFmtId="0" fontId="52" fillId="0" borderId="0" xfId="0" applyFont="1" applyFill="1" applyBorder="1" applyAlignment="1" applyProtection="1">
      <alignment horizontal="center" vertical="center" wrapText="1"/>
    </xf>
    <xf numFmtId="0" fontId="55" fillId="0" borderId="0" xfId="0" applyFont="1" applyAlignment="1" applyProtection="1">
      <alignment horizontal="center" vertical="center"/>
    </xf>
    <xf numFmtId="0" fontId="5" fillId="7" borderId="32" xfId="0" applyFont="1" applyFill="1" applyBorder="1" applyAlignment="1">
      <alignment horizontal="left" vertical="center" wrapText="1"/>
    </xf>
    <xf numFmtId="0" fontId="5" fillId="7" borderId="9" xfId="0" applyFont="1" applyFill="1" applyBorder="1" applyAlignment="1">
      <alignment horizontal="left" vertical="center" wrapText="1"/>
    </xf>
    <xf numFmtId="0" fontId="5" fillId="7" borderId="29" xfId="0" applyFont="1" applyFill="1" applyBorder="1" applyAlignment="1">
      <alignment horizontal="left" vertical="center" wrapText="1"/>
    </xf>
    <xf numFmtId="0" fontId="5" fillId="7" borderId="31" xfId="0" applyFont="1" applyFill="1" applyBorder="1" applyAlignment="1">
      <alignment horizontal="left" vertical="center" wrapText="1"/>
    </xf>
    <xf numFmtId="0" fontId="17" fillId="2" borderId="86" xfId="0" applyFont="1" applyFill="1" applyBorder="1" applyAlignment="1">
      <alignment horizontal="center" vertical="center"/>
    </xf>
    <xf numFmtId="0" fontId="42" fillId="2" borderId="8" xfId="0" applyFont="1" applyFill="1" applyBorder="1" applyAlignment="1">
      <alignment horizontal="center" vertical="center"/>
    </xf>
    <xf numFmtId="0" fontId="17" fillId="6" borderId="94" xfId="0" applyFont="1" applyFill="1" applyBorder="1" applyAlignment="1">
      <alignment horizontal="center" vertical="center" wrapText="1"/>
    </xf>
    <xf numFmtId="0" fontId="17" fillId="6" borderId="95" xfId="0" applyFont="1" applyFill="1" applyBorder="1" applyAlignment="1">
      <alignment horizontal="center" vertical="center" wrapText="1"/>
    </xf>
    <xf numFmtId="0" fontId="17" fillId="6" borderId="96" xfId="0" applyFont="1" applyFill="1" applyBorder="1" applyAlignment="1">
      <alignment horizontal="center" vertical="center" wrapText="1"/>
    </xf>
    <xf numFmtId="0" fontId="42" fillId="2" borderId="75" xfId="0" applyFont="1" applyFill="1" applyBorder="1" applyAlignment="1">
      <alignment horizontal="center" vertical="center"/>
    </xf>
    <xf numFmtId="0" fontId="42" fillId="2" borderId="58" xfId="0" applyFont="1" applyFill="1" applyBorder="1" applyAlignment="1">
      <alignment horizontal="center" vertical="center"/>
    </xf>
    <xf numFmtId="0" fontId="5" fillId="7" borderId="26" xfId="0" applyFont="1" applyFill="1" applyBorder="1" applyAlignment="1">
      <alignment horizontal="left" vertical="center" wrapText="1"/>
    </xf>
    <xf numFmtId="0" fontId="34" fillId="0" borderId="18" xfId="0" applyFont="1" applyBorder="1" applyAlignment="1" applyProtection="1">
      <alignment horizontal="left" vertical="center" wrapText="1"/>
    </xf>
    <xf numFmtId="0" fontId="32" fillId="0" borderId="48" xfId="0" applyFont="1" applyBorder="1" applyAlignment="1" applyProtection="1">
      <alignment horizontal="left" vertical="center"/>
    </xf>
    <xf numFmtId="0" fontId="34" fillId="17" borderId="18" xfId="0" applyFont="1" applyFill="1" applyBorder="1" applyAlignment="1" applyProtection="1">
      <alignment horizontal="left" vertical="center" wrapText="1"/>
    </xf>
    <xf numFmtId="0" fontId="27" fillId="0" borderId="74" xfId="0" applyFont="1" applyBorder="1" applyAlignment="1" applyProtection="1">
      <alignment horizontal="center" vertical="center" wrapText="1"/>
    </xf>
    <xf numFmtId="0" fontId="27" fillId="0" borderId="19" xfId="0" applyFont="1" applyBorder="1" applyAlignment="1" applyProtection="1">
      <alignment horizontal="center" vertical="center" wrapText="1"/>
    </xf>
    <xf numFmtId="0" fontId="27" fillId="0" borderId="51" xfId="0" applyFont="1" applyBorder="1" applyAlignment="1" applyProtection="1">
      <alignment horizontal="center" vertical="center" wrapText="1"/>
    </xf>
    <xf numFmtId="0" fontId="27" fillId="17" borderId="75" xfId="0" applyFont="1" applyFill="1" applyBorder="1" applyAlignment="1" applyProtection="1">
      <alignment horizontal="left" vertical="center"/>
    </xf>
    <xf numFmtId="0" fontId="27" fillId="17" borderId="58" xfId="0" applyFont="1" applyFill="1" applyBorder="1" applyAlignment="1" applyProtection="1">
      <alignment horizontal="left" vertical="center"/>
    </xf>
    <xf numFmtId="0" fontId="27" fillId="17" borderId="76" xfId="0" applyFont="1" applyFill="1" applyBorder="1" applyAlignment="1" applyProtection="1">
      <alignment horizontal="left" vertical="center"/>
    </xf>
    <xf numFmtId="0" fontId="34" fillId="0" borderId="18" xfId="0" applyFont="1" applyBorder="1" applyAlignment="1" applyProtection="1">
      <alignment horizontal="center" vertical="center" wrapText="1"/>
    </xf>
    <xf numFmtId="0" fontId="33" fillId="0" borderId="18" xfId="0" applyFont="1" applyFill="1" applyBorder="1" applyAlignment="1" applyProtection="1">
      <alignment horizontal="center" vertical="center" wrapText="1"/>
    </xf>
    <xf numFmtId="0" fontId="32" fillId="0" borderId="48" xfId="0" applyFont="1" applyBorder="1" applyAlignment="1" applyProtection="1">
      <alignment horizontal="left" vertical="center" wrapText="1"/>
    </xf>
    <xf numFmtId="0" fontId="33" fillId="17" borderId="18" xfId="0" applyFont="1" applyFill="1" applyBorder="1" applyAlignment="1" applyProtection="1">
      <alignment horizontal="center" vertical="center" wrapText="1"/>
    </xf>
    <xf numFmtId="0" fontId="33" fillId="0" borderId="18" xfId="0" applyFont="1" applyFill="1" applyBorder="1" applyAlignment="1" applyProtection="1">
      <alignment horizontal="left" vertical="center" wrapText="1"/>
    </xf>
    <xf numFmtId="0" fontId="32" fillId="0" borderId="48" xfId="0" applyFont="1" applyBorder="1" applyAlignment="1" applyProtection="1">
      <alignment horizontal="center" vertical="center"/>
    </xf>
    <xf numFmtId="0" fontId="25" fillId="17" borderId="0" xfId="0" applyFont="1" applyFill="1" applyBorder="1" applyAlignment="1" applyProtection="1">
      <alignment horizontal="center" vertical="center"/>
    </xf>
    <xf numFmtId="0" fontId="25" fillId="17" borderId="63" xfId="0" applyFont="1" applyFill="1" applyBorder="1" applyAlignment="1" applyProtection="1">
      <alignment horizontal="center" vertical="center"/>
    </xf>
    <xf numFmtId="0" fontId="27" fillId="18" borderId="43" xfId="0" applyFont="1" applyFill="1" applyBorder="1" applyAlignment="1" applyProtection="1">
      <alignment horizontal="center" vertical="center" wrapText="1"/>
    </xf>
    <xf numFmtId="0" fontId="27" fillId="18" borderId="48" xfId="0" applyFont="1" applyFill="1" applyBorder="1" applyAlignment="1" applyProtection="1">
      <alignment horizontal="center" vertical="center" wrapText="1"/>
    </xf>
    <xf numFmtId="0" fontId="27" fillId="18" borderId="44" xfId="0" applyFont="1" applyFill="1" applyBorder="1" applyAlignment="1" applyProtection="1">
      <alignment horizontal="center" vertical="center"/>
    </xf>
    <xf numFmtId="0" fontId="27" fillId="19" borderId="44" xfId="0" applyFont="1" applyFill="1" applyBorder="1" applyAlignment="1" applyProtection="1">
      <alignment horizontal="center" vertical="center"/>
    </xf>
    <xf numFmtId="0" fontId="27" fillId="20" borderId="44" xfId="0" applyFont="1" applyFill="1" applyBorder="1" applyAlignment="1" applyProtection="1">
      <alignment horizontal="center" vertical="center"/>
    </xf>
    <xf numFmtId="0" fontId="27" fillId="20" borderId="46" xfId="0" applyFont="1" applyFill="1" applyBorder="1" applyAlignment="1" applyProtection="1">
      <alignment horizontal="center" vertical="center"/>
    </xf>
    <xf numFmtId="0" fontId="27" fillId="18" borderId="18" xfId="0" applyFont="1" applyFill="1" applyBorder="1" applyAlignment="1" applyProtection="1">
      <alignment horizontal="center" vertical="center" wrapText="1"/>
    </xf>
    <xf numFmtId="0" fontId="27" fillId="19" borderId="18" xfId="0" applyFont="1" applyFill="1" applyBorder="1" applyAlignment="1" applyProtection="1">
      <alignment horizontal="center" vertical="center" wrapText="1"/>
    </xf>
    <xf numFmtId="0" fontId="27" fillId="20" borderId="18" xfId="0" applyFont="1" applyFill="1" applyBorder="1" applyAlignment="1" applyProtection="1">
      <alignment horizontal="center" vertical="center" wrapText="1"/>
    </xf>
    <xf numFmtId="0" fontId="27" fillId="20" borderId="49" xfId="0" applyFont="1" applyFill="1" applyBorder="1" applyAlignment="1" applyProtection="1">
      <alignment horizontal="center" vertical="center" wrapText="1"/>
    </xf>
    <xf numFmtId="0" fontId="25" fillId="0" borderId="68" xfId="0" applyFont="1" applyBorder="1" applyAlignment="1" applyProtection="1">
      <alignment horizontal="center" vertical="center"/>
    </xf>
    <xf numFmtId="0" fontId="25" fillId="0" borderId="69" xfId="0" applyFont="1" applyBorder="1" applyAlignment="1" applyProtection="1">
      <alignment horizontal="center" vertical="center"/>
    </xf>
    <xf numFmtId="0" fontId="25" fillId="0" borderId="70" xfId="0" applyFont="1" applyBorder="1" applyAlignment="1" applyProtection="1">
      <alignment horizontal="center" vertical="center"/>
    </xf>
    <xf numFmtId="0" fontId="25" fillId="0" borderId="9" xfId="0" applyFont="1" applyBorder="1" applyAlignment="1" applyProtection="1">
      <alignment horizontal="center" vertical="center"/>
    </xf>
    <xf numFmtId="0" fontId="25" fillId="0" borderId="0" xfId="0" applyFont="1" applyBorder="1" applyAlignment="1" applyProtection="1">
      <alignment horizontal="center" vertical="center"/>
    </xf>
    <xf numFmtId="0" fontId="25" fillId="0" borderId="72" xfId="0" applyFont="1" applyBorder="1" applyAlignment="1" applyProtection="1">
      <alignment horizontal="center" vertical="center"/>
    </xf>
    <xf numFmtId="0" fontId="25" fillId="0" borderId="73" xfId="0" applyFont="1" applyBorder="1" applyAlignment="1" applyProtection="1">
      <alignment horizontal="center" vertical="center"/>
    </xf>
    <xf numFmtId="0" fontId="25" fillId="0" borderId="20" xfId="0" applyFont="1" applyBorder="1" applyAlignment="1" applyProtection="1">
      <alignment horizontal="center" vertical="center"/>
    </xf>
    <xf numFmtId="0" fontId="25" fillId="0" borderId="21" xfId="0" applyFont="1" applyBorder="1" applyAlignment="1" applyProtection="1">
      <alignment horizontal="center" vertical="center"/>
    </xf>
    <xf numFmtId="0" fontId="26" fillId="0" borderId="71" xfId="0" applyFont="1" applyFill="1" applyBorder="1" applyAlignment="1" applyProtection="1">
      <alignment horizontal="center" vertical="center"/>
    </xf>
    <xf numFmtId="0" fontId="26" fillId="0" borderId="47" xfId="0" applyFont="1" applyFill="1" applyBorder="1" applyAlignment="1" applyProtection="1">
      <alignment horizontal="center" vertical="center"/>
    </xf>
    <xf numFmtId="0" fontId="27" fillId="0" borderId="23" xfId="0" applyFont="1" applyFill="1" applyBorder="1" applyAlignment="1" applyProtection="1">
      <alignment horizontal="center" vertical="center"/>
    </xf>
    <xf numFmtId="0" fontId="27" fillId="0" borderId="50" xfId="0" applyFont="1" applyFill="1" applyBorder="1" applyAlignment="1" applyProtection="1">
      <alignment horizontal="center" vertical="center"/>
    </xf>
    <xf numFmtId="0" fontId="28" fillId="0" borderId="23" xfId="0" applyFont="1" applyFill="1" applyBorder="1" applyAlignment="1" applyProtection="1">
      <alignment horizontal="center" vertical="center"/>
    </xf>
    <xf numFmtId="0" fontId="28" fillId="0" borderId="24" xfId="0" applyFont="1" applyFill="1" applyBorder="1" applyAlignment="1" applyProtection="1">
      <alignment horizontal="center" vertical="center"/>
    </xf>
    <xf numFmtId="0" fontId="28" fillId="0" borderId="22" xfId="0" applyFont="1" applyFill="1" applyBorder="1" applyAlignment="1" applyProtection="1">
      <alignment horizontal="center" vertical="center"/>
    </xf>
    <xf numFmtId="0" fontId="29" fillId="0" borderId="22" xfId="0" applyFont="1" applyFill="1" applyBorder="1" applyAlignment="1" applyProtection="1">
      <alignment horizontal="center" vertical="center"/>
    </xf>
    <xf numFmtId="0" fontId="29" fillId="0" borderId="23" xfId="0" applyFont="1" applyFill="1" applyBorder="1" applyAlignment="1" applyProtection="1">
      <alignment horizontal="center" vertical="center"/>
    </xf>
    <xf numFmtId="0" fontId="29" fillId="0" borderId="50" xfId="0" applyFont="1" applyFill="1" applyBorder="1" applyAlignment="1" applyProtection="1">
      <alignment horizontal="center" vertical="center"/>
    </xf>
    <xf numFmtId="0" fontId="17" fillId="2" borderId="79" xfId="0" applyFont="1" applyFill="1" applyBorder="1" applyAlignment="1">
      <alignment horizontal="center" vertical="center" wrapText="1"/>
    </xf>
    <xf numFmtId="0" fontId="17" fillId="2" borderId="80" xfId="0" applyFont="1" applyFill="1" applyBorder="1" applyAlignment="1">
      <alignment horizontal="center" vertical="center" wrapText="1"/>
    </xf>
    <xf numFmtId="0" fontId="42" fillId="2" borderId="82" xfId="0" applyFont="1" applyFill="1" applyBorder="1" applyAlignment="1">
      <alignment horizontal="center" vertical="center"/>
    </xf>
    <xf numFmtId="0" fontId="42" fillId="2" borderId="83" xfId="0" applyFont="1" applyFill="1" applyBorder="1" applyAlignment="1">
      <alignment horizontal="center" vertical="center"/>
    </xf>
    <xf numFmtId="0" fontId="17" fillId="2" borderId="9" xfId="0" applyFont="1" applyFill="1" applyBorder="1" applyAlignment="1">
      <alignment horizontal="center" vertical="center"/>
    </xf>
    <xf numFmtId="0" fontId="17" fillId="2" borderId="0" xfId="0" applyFont="1" applyFill="1" applyBorder="1" applyAlignment="1">
      <alignment horizontal="center" vertical="center"/>
    </xf>
    <xf numFmtId="0" fontId="42" fillId="2" borderId="9" xfId="0" applyFont="1" applyFill="1" applyBorder="1" applyAlignment="1">
      <alignment horizontal="center" vertical="center"/>
    </xf>
    <xf numFmtId="0" fontId="42" fillId="2" borderId="0" xfId="0" applyFont="1" applyFill="1" applyBorder="1" applyAlignment="1">
      <alignment horizontal="center" vertical="center"/>
    </xf>
    <xf numFmtId="0" fontId="17" fillId="2" borderId="9" xfId="0" applyFont="1" applyFill="1" applyBorder="1" applyAlignment="1">
      <alignment horizontal="center" vertical="center" wrapText="1"/>
    </xf>
    <xf numFmtId="0" fontId="17" fillId="2" borderId="0" xfId="0" applyFont="1" applyFill="1" applyBorder="1" applyAlignment="1">
      <alignment horizontal="center" vertical="center" wrapText="1"/>
    </xf>
    <xf numFmtId="0" fontId="17" fillId="2" borderId="63" xfId="0" applyFont="1" applyFill="1" applyBorder="1" applyAlignment="1">
      <alignment horizontal="center" vertical="center" wrapText="1"/>
    </xf>
    <xf numFmtId="0" fontId="42" fillId="2" borderId="63" xfId="0" applyFont="1" applyFill="1" applyBorder="1" applyAlignment="1">
      <alignment horizontal="center" vertical="center"/>
    </xf>
    <xf numFmtId="0" fontId="16" fillId="8" borderId="47" xfId="0" applyFont="1" applyFill="1" applyBorder="1" applyAlignment="1">
      <alignment horizontal="center" vertical="center" wrapText="1"/>
    </xf>
    <xf numFmtId="0" fontId="13" fillId="8" borderId="57" xfId="0" applyFont="1" applyFill="1" applyBorder="1" applyAlignment="1">
      <alignment horizontal="center" vertical="center" wrapText="1"/>
    </xf>
    <xf numFmtId="0" fontId="16" fillId="8" borderId="92" xfId="0" applyFont="1" applyFill="1" applyBorder="1" applyAlignment="1">
      <alignment horizontal="center" vertical="center" wrapText="1"/>
    </xf>
    <xf numFmtId="0" fontId="13" fillId="8" borderId="93" xfId="0" applyFont="1" applyFill="1" applyBorder="1" applyAlignment="1">
      <alignment horizontal="center" vertical="center" wrapText="1"/>
    </xf>
    <xf numFmtId="0" fontId="13" fillId="8" borderId="42" xfId="0" applyFont="1" applyFill="1" applyBorder="1" applyAlignment="1">
      <alignment horizontal="center" vertical="center"/>
    </xf>
    <xf numFmtId="0" fontId="13" fillId="8" borderId="55" xfId="0" applyFont="1" applyFill="1" applyBorder="1" applyAlignment="1">
      <alignment horizontal="center" vertical="center"/>
    </xf>
    <xf numFmtId="0" fontId="13" fillId="8" borderId="43" xfId="0" applyFont="1" applyFill="1" applyBorder="1" applyAlignment="1">
      <alignment horizontal="center"/>
    </xf>
    <xf numFmtId="0" fontId="13" fillId="8" borderId="44" xfId="0" applyFont="1" applyFill="1" applyBorder="1" applyAlignment="1">
      <alignment horizontal="center"/>
    </xf>
    <xf numFmtId="0" fontId="13" fillId="8" borderId="46" xfId="0" applyFont="1" applyFill="1" applyBorder="1" applyAlignment="1">
      <alignment horizontal="center"/>
    </xf>
    <xf numFmtId="0" fontId="15" fillId="9" borderId="102" xfId="0" applyFont="1" applyFill="1" applyBorder="1" applyAlignment="1">
      <alignment horizontal="center" wrapText="1"/>
    </xf>
    <xf numFmtId="0" fontId="15" fillId="9" borderId="0" xfId="0" applyFont="1" applyFill="1" applyBorder="1" applyAlignment="1">
      <alignment horizontal="center" wrapText="1"/>
    </xf>
    <xf numFmtId="0" fontId="14" fillId="11" borderId="18" xfId="0" applyFont="1" applyFill="1" applyBorder="1" applyAlignment="1">
      <alignment horizontal="center" vertical="center" textRotation="90"/>
    </xf>
    <xf numFmtId="0" fontId="14" fillId="12" borderId="18" xfId="0" applyFont="1" applyFill="1" applyBorder="1" applyAlignment="1">
      <alignment horizontal="center" vertical="center" textRotation="90"/>
    </xf>
    <xf numFmtId="0" fontId="13" fillId="8" borderId="68" xfId="0" applyFont="1" applyFill="1" applyBorder="1" applyAlignment="1">
      <alignment horizontal="center" vertical="center"/>
    </xf>
    <xf numFmtId="0" fontId="13" fillId="8" borderId="75" xfId="0" applyFont="1" applyFill="1" applyBorder="1" applyAlignment="1">
      <alignment horizontal="center" vertical="center"/>
    </xf>
    <xf numFmtId="0" fontId="13" fillId="8" borderId="45" xfId="0" applyFont="1" applyFill="1" applyBorder="1" applyAlignment="1">
      <alignment horizontal="center"/>
    </xf>
    <xf numFmtId="0" fontId="14" fillId="10" borderId="25" xfId="0" applyFont="1" applyFill="1" applyBorder="1" applyAlignment="1">
      <alignment vertical="center" textRotation="90"/>
    </xf>
    <xf numFmtId="0" fontId="14" fillId="10" borderId="18" xfId="0" applyFont="1" applyFill="1" applyBorder="1" applyAlignment="1">
      <alignment vertical="center" textRotation="90"/>
    </xf>
    <xf numFmtId="0" fontId="17" fillId="2" borderId="85" xfId="0" applyFont="1" applyFill="1" applyBorder="1" applyAlignment="1">
      <alignment horizontal="center" vertical="center"/>
    </xf>
    <xf numFmtId="0" fontId="17" fillId="2" borderId="87" xfId="0" applyFont="1" applyFill="1" applyBorder="1" applyAlignment="1">
      <alignment horizontal="center" vertical="center"/>
    </xf>
    <xf numFmtId="0" fontId="42" fillId="2" borderId="90" xfId="0" applyFont="1" applyFill="1" applyBorder="1" applyAlignment="1">
      <alignment horizontal="center" vertical="center"/>
    </xf>
    <xf numFmtId="0" fontId="42" fillId="2" borderId="91" xfId="0" applyFont="1" applyFill="1" applyBorder="1" applyAlignment="1">
      <alignment horizontal="center" vertical="center"/>
    </xf>
    <xf numFmtId="0" fontId="1" fillId="3" borderId="10" xfId="0" applyFont="1" applyFill="1" applyBorder="1" applyAlignment="1">
      <alignment horizontal="left" wrapText="1"/>
    </xf>
    <xf numFmtId="0" fontId="1" fillId="3" borderId="12" xfId="0" applyFont="1" applyFill="1" applyBorder="1" applyAlignment="1">
      <alignment horizontal="left" wrapText="1"/>
    </xf>
    <xf numFmtId="0" fontId="1" fillId="3" borderId="10" xfId="0" applyFont="1" applyFill="1" applyBorder="1" applyAlignment="1">
      <alignment horizontal="left" vertical="center" wrapText="1"/>
    </xf>
    <xf numFmtId="0" fontId="1" fillId="3" borderId="12" xfId="0" applyFont="1" applyFill="1" applyBorder="1" applyAlignment="1">
      <alignment horizontal="left" vertical="center" wrapText="1"/>
    </xf>
    <xf numFmtId="0" fontId="1" fillId="3" borderId="11" xfId="0" applyFont="1" applyFill="1" applyBorder="1" applyAlignment="1">
      <alignment horizontal="left" vertical="center" wrapText="1"/>
    </xf>
    <xf numFmtId="0" fontId="1" fillId="3" borderId="10" xfId="0" applyFont="1" applyFill="1" applyBorder="1" applyAlignment="1">
      <alignment vertical="center" wrapText="1"/>
    </xf>
    <xf numFmtId="0" fontId="1" fillId="3" borderId="12" xfId="0" applyFont="1" applyFill="1" applyBorder="1" applyAlignment="1">
      <alignment vertical="center" wrapText="1"/>
    </xf>
    <xf numFmtId="0" fontId="7" fillId="5" borderId="8" xfId="0" applyFont="1" applyFill="1" applyBorder="1" applyAlignment="1">
      <alignment horizontal="center" vertical="center" wrapText="1"/>
    </xf>
    <xf numFmtId="0" fontId="7" fillId="5" borderId="38" xfId="0" applyFont="1" applyFill="1" applyBorder="1" applyAlignment="1">
      <alignment horizontal="center" vertical="center" wrapText="1"/>
    </xf>
    <xf numFmtId="0" fontId="7" fillId="5" borderId="12" xfId="0" applyFont="1" applyFill="1" applyBorder="1" applyAlignment="1">
      <alignment horizontal="center" vertical="center" wrapText="1"/>
    </xf>
    <xf numFmtId="0" fontId="7" fillId="5" borderId="11" xfId="0" applyFont="1" applyFill="1" applyBorder="1" applyAlignment="1">
      <alignment horizontal="center" vertical="center" wrapText="1"/>
    </xf>
    <xf numFmtId="0" fontId="7" fillId="5" borderId="10" xfId="0" applyFont="1" applyFill="1" applyBorder="1" applyAlignment="1">
      <alignment horizontal="center" vertical="center" wrapText="1"/>
    </xf>
    <xf numFmtId="0" fontId="7" fillId="5" borderId="17" xfId="0" applyFont="1" applyFill="1" applyBorder="1" applyAlignment="1">
      <alignment horizontal="center" vertical="center" wrapText="1"/>
    </xf>
    <xf numFmtId="0" fontId="0" fillId="2" borderId="8" xfId="0" applyFont="1" applyFill="1" applyBorder="1" applyAlignment="1">
      <alignment horizontal="left" vertical="center" wrapText="1"/>
    </xf>
    <xf numFmtId="0" fontId="0" fillId="2" borderId="38" xfId="0" applyFont="1" applyFill="1" applyBorder="1" applyAlignment="1">
      <alignment horizontal="left" vertical="center" wrapText="1"/>
    </xf>
    <xf numFmtId="0" fontId="17" fillId="2" borderId="77" xfId="0" applyFont="1" applyFill="1" applyBorder="1" applyAlignment="1">
      <alignment horizontal="center" vertical="center"/>
    </xf>
    <xf numFmtId="0" fontId="17" fillId="2" borderId="40" xfId="0" applyFont="1" applyFill="1" applyBorder="1" applyAlignment="1">
      <alignment horizontal="center" vertical="center"/>
    </xf>
    <xf numFmtId="0" fontId="42" fillId="2" borderId="41" xfId="0" applyFont="1" applyFill="1" applyBorder="1" applyAlignment="1">
      <alignment horizontal="center" vertical="center"/>
    </xf>
    <xf numFmtId="0" fontId="17" fillId="2" borderId="79" xfId="0" applyFont="1" applyFill="1" applyBorder="1" applyAlignment="1">
      <alignment horizontal="center" vertical="center"/>
    </xf>
    <xf numFmtId="0" fontId="17" fillId="2" borderId="80" xfId="0" applyFont="1" applyFill="1" applyBorder="1" applyAlignment="1">
      <alignment horizontal="center" vertical="center"/>
    </xf>
    <xf numFmtId="0" fontId="17" fillId="2" borderId="81" xfId="0" applyFont="1" applyFill="1" applyBorder="1" applyAlignment="1">
      <alignment horizontal="center" vertical="center"/>
    </xf>
    <xf numFmtId="0" fontId="42" fillId="2" borderId="84" xfId="0" applyFont="1" applyFill="1" applyBorder="1" applyAlignment="1">
      <alignment horizontal="center" vertical="center"/>
    </xf>
    <xf numFmtId="0" fontId="0" fillId="2" borderId="13" xfId="0" applyFont="1" applyFill="1" applyBorder="1" applyAlignment="1">
      <alignment horizontal="center" vertical="center" wrapText="1"/>
    </xf>
    <xf numFmtId="0" fontId="0" fillId="2" borderId="15"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0" fillId="2" borderId="14" xfId="0" applyFont="1" applyFill="1" applyBorder="1" applyAlignment="1">
      <alignment horizontal="center" vertical="center" wrapText="1"/>
    </xf>
    <xf numFmtId="0" fontId="0" fillId="2" borderId="40" xfId="0" applyFont="1" applyFill="1" applyBorder="1" applyAlignment="1">
      <alignment horizontal="center" vertical="center" wrapText="1"/>
    </xf>
    <xf numFmtId="9" fontId="18" fillId="2" borderId="64" xfId="0" applyNumberFormat="1" applyFont="1" applyFill="1" applyBorder="1" applyAlignment="1">
      <alignment horizontal="center" vertical="center" wrapText="1"/>
    </xf>
    <xf numFmtId="0" fontId="18" fillId="2" borderId="65" xfId="0" applyFont="1" applyFill="1" applyBorder="1" applyAlignment="1">
      <alignment horizontal="center" vertical="center" wrapText="1"/>
    </xf>
    <xf numFmtId="0" fontId="15" fillId="2" borderId="66" xfId="0" applyFont="1" applyFill="1" applyBorder="1" applyAlignment="1">
      <alignment horizontal="center" vertical="center" wrapText="1"/>
    </xf>
    <xf numFmtId="0" fontId="15" fillId="2" borderId="67" xfId="0" applyFont="1" applyFill="1" applyBorder="1" applyAlignment="1">
      <alignment horizontal="center" vertical="center" wrapText="1"/>
    </xf>
  </cellXfs>
  <cellStyles count="3">
    <cellStyle name="Normal" xfId="0" builtinId="0"/>
    <cellStyle name="Normal 2" xfId="1" xr:uid="{00000000-0005-0000-0000-000001000000}"/>
    <cellStyle name="Porcentaje" xfId="2" builtinId="5"/>
  </cellStyles>
  <dxfs count="8">
    <dxf>
      <font>
        <b val="0"/>
        <i val="0"/>
      </font>
      <numFmt numFmtId="0" formatCode="General"/>
      <fill>
        <patternFill>
          <bgColor rgb="FF00B050"/>
        </patternFill>
      </fill>
    </dxf>
    <dxf>
      <fill>
        <patternFill>
          <bgColor rgb="FFFFFF00"/>
        </patternFill>
      </fill>
    </dxf>
    <dxf>
      <fill>
        <patternFill>
          <bgColor rgb="FFFFC000"/>
        </patternFill>
      </fill>
    </dxf>
    <dxf>
      <fill>
        <patternFill>
          <bgColor rgb="FFFF0000"/>
        </patternFill>
      </fill>
    </dxf>
    <dxf>
      <font>
        <b val="0"/>
        <i val="0"/>
      </font>
      <numFmt numFmtId="0" formatCode="General"/>
      <fill>
        <patternFill>
          <bgColor rgb="FF00B050"/>
        </patternFill>
      </fill>
    </dxf>
    <dxf>
      <fill>
        <patternFill>
          <bgColor rgb="FFFFFF00"/>
        </patternFill>
      </fill>
    </dxf>
    <dxf>
      <fill>
        <patternFill>
          <bgColor rgb="FFFFC000"/>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r>
              <a:rPr lang="es-CO" b="1"/>
              <a:t>Avance Actividades Plan Anticorrupción</a:t>
            </a:r>
          </a:p>
        </c:rich>
      </c:tx>
      <c:overlay val="0"/>
      <c:spPr>
        <a:noFill/>
        <a:ln>
          <a:noFill/>
        </a:ln>
        <a:effectLst/>
      </c:spPr>
      <c:txPr>
        <a:bodyPr rot="0" spcFirstLastPara="1" vertOverflow="ellipsis" vert="horz" wrap="square" anchor="ctr" anchorCtr="1"/>
        <a:lstStyle/>
        <a:p>
          <a:pPr>
            <a:defRPr sz="1400" b="1"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col"/>
        <c:grouping val="clustered"/>
        <c:varyColors val="0"/>
        <c:ser>
          <c:idx val="0"/>
          <c:order val="0"/>
          <c:tx>
            <c:strRef>
              <c:f>Consolidado!$C$1</c:f>
              <c:strCache>
                <c:ptCount val="1"/>
                <c:pt idx="0">
                  <c:v>Total Actividades</c:v>
                </c:pt>
              </c:strCache>
            </c:strRef>
          </c:tx>
          <c:spPr>
            <a:solidFill>
              <a:schemeClr val="accent1"/>
            </a:solidFill>
            <a:ln>
              <a:noFill/>
            </a:ln>
            <a:effectLst/>
            <a:scene3d>
              <a:camera prst="orthographicFront"/>
              <a:lightRig rig="threePt" dir="t"/>
            </a:scene3d>
            <a:sp3d>
              <a:bevelT w="190500" h="38100"/>
            </a:sp3d>
          </c:spPr>
          <c:invertIfNegative val="0"/>
          <c:dLbls>
            <c:dLbl>
              <c:idx val="0"/>
              <c:layout>
                <c:manualLayout>
                  <c:x val="0"/>
                  <c:y val="1.54890291150655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BDF7-4309-A325-5A4806E076A9}"/>
                </c:ext>
              </c:extLst>
            </c:dLbl>
            <c:dLbl>
              <c:idx val="1"/>
              <c:layout>
                <c:manualLayout>
                  <c:x val="-1.0000349956255468E-3"/>
                  <c:y val="7.961839165008937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BDF7-4309-A325-5A4806E076A9}"/>
                </c:ext>
              </c:extLst>
            </c:dLbl>
            <c:dLbl>
              <c:idx val="2"/>
              <c:layout>
                <c:manualLayout>
                  <c:x val="-2.331002331002331E-3"/>
                  <c:y val="1.54890291150655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BDF7-4309-A325-5A4806E076A9}"/>
                </c:ext>
              </c:extLst>
            </c:dLbl>
            <c:dLbl>
              <c:idx val="3"/>
              <c:layout>
                <c:manualLayout>
                  <c:x val="0"/>
                  <c:y val="2.3148148148148168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BDF7-4309-A325-5A4806E076A9}"/>
                </c:ext>
              </c:extLst>
            </c:dLbl>
            <c:dLbl>
              <c:idx val="4"/>
              <c:layout>
                <c:manualLayout>
                  <c:x val="-2.3310023310025019E-3"/>
                  <c:y val="1.548902911506559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DF7-4309-A325-5A4806E076A9}"/>
                </c:ext>
              </c:extLst>
            </c:dLbl>
            <c:spPr>
              <a:no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chemeClr val="tx2"/>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Consolidado!$B$2:$B$6</c:f>
              <c:strCache>
                <c:ptCount val="5"/>
                <c:pt idx="0">
                  <c:v>Riesgos</c:v>
                </c:pt>
                <c:pt idx="1">
                  <c:v>Trámites y Servicios</c:v>
                </c:pt>
                <c:pt idx="2">
                  <c:v>Rendicion de Cuentas</c:v>
                </c:pt>
                <c:pt idx="3">
                  <c:v>Atención al Ciudadano</c:v>
                </c:pt>
                <c:pt idx="4">
                  <c:v>Transparencia</c:v>
                </c:pt>
              </c:strCache>
            </c:strRef>
          </c:cat>
          <c:val>
            <c:numRef>
              <c:f>Consolidado!$C$2:$C$6</c:f>
              <c:numCache>
                <c:formatCode>General</c:formatCode>
                <c:ptCount val="5"/>
                <c:pt idx="0">
                  <c:v>8</c:v>
                </c:pt>
                <c:pt idx="1">
                  <c:v>1</c:v>
                </c:pt>
                <c:pt idx="2">
                  <c:v>20</c:v>
                </c:pt>
                <c:pt idx="3">
                  <c:v>25</c:v>
                </c:pt>
                <c:pt idx="4">
                  <c:v>11</c:v>
                </c:pt>
              </c:numCache>
            </c:numRef>
          </c:val>
          <c:extLst>
            <c:ext xmlns:c16="http://schemas.microsoft.com/office/drawing/2014/chart" uri="{C3380CC4-5D6E-409C-BE32-E72D297353CC}">
              <c16:uniqueId val="{00000005-BDF7-4309-A325-5A4806E076A9}"/>
            </c:ext>
          </c:extLst>
        </c:ser>
        <c:ser>
          <c:idx val="1"/>
          <c:order val="1"/>
          <c:tx>
            <c:strRef>
              <c:f>Consolidado!$D$1</c:f>
              <c:strCache>
                <c:ptCount val="1"/>
                <c:pt idx="0">
                  <c:v>Actividades Cumplidas al 100%</c:v>
                </c:pt>
              </c:strCache>
            </c:strRef>
          </c:tx>
          <c:spPr>
            <a:solidFill>
              <a:schemeClr val="accent2"/>
            </a:solidFill>
            <a:ln>
              <a:noFill/>
            </a:ln>
            <a:effectLst/>
            <a:scene3d>
              <a:camera prst="orthographicFront"/>
              <a:lightRig rig="threePt" dir="t"/>
            </a:scene3d>
            <a:sp3d prstMaterial="metal">
              <a:bevelT w="88900" h="88900"/>
            </a:sp3d>
          </c:spPr>
          <c:invertIfNegative val="0"/>
          <c:dLbls>
            <c:dLbl>
              <c:idx val="0"/>
              <c:layout>
                <c:manualLayout>
                  <c:x val="-2.7777777777777779E-3"/>
                  <c:y val="8.3333333333333329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DF7-4309-A325-5A4806E076A9}"/>
                </c:ext>
              </c:extLst>
            </c:dLbl>
            <c:dLbl>
              <c:idx val="1"/>
              <c:layout>
                <c:manualLayout>
                  <c:x val="0"/>
                  <c:y val="6.9001565887066661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DF7-4309-A325-5A4806E076A9}"/>
                </c:ext>
              </c:extLst>
            </c:dLbl>
            <c:dLbl>
              <c:idx val="2"/>
              <c:layout>
                <c:manualLayout>
                  <c:x val="-1.0185067526415994E-16"/>
                  <c:y val="7.407407407407407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DF7-4309-A325-5A4806E076A9}"/>
                </c:ext>
              </c:extLst>
            </c:dLbl>
            <c:dLbl>
              <c:idx val="4"/>
              <c:layout>
                <c:manualLayout>
                  <c:x val="-1.0185067526415994E-16"/>
                  <c:y val="7.87037037037037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BDF7-4309-A325-5A4806E076A9}"/>
                </c:ext>
              </c:extLst>
            </c:dLbl>
            <c:spPr>
              <a:solidFill>
                <a:schemeClr val="accent2">
                  <a:lumMod val="60000"/>
                  <a:lumOff val="40000"/>
                </a:schemeClr>
              </a:solidFill>
              <a:ln>
                <a:noFill/>
              </a:ln>
              <a:effectLst/>
            </c:spPr>
            <c:txPr>
              <a:bodyPr rot="0" spcFirstLastPara="1" vertOverflow="ellipsis" vert="horz" wrap="square" lIns="38100" tIns="19050" rIns="38100" bIns="19050" anchor="ctr" anchorCtr="1">
                <a:spAutoFit/>
              </a:bodyPr>
              <a:lstStyle/>
              <a:p>
                <a:pPr>
                  <a:defRPr sz="1050" b="1" i="0" u="none" strike="noStrike" kern="1200" baseline="0">
                    <a:solidFill>
                      <a:srgbClr val="E94C49"/>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Consolidado!$B$2:$B$6</c:f>
              <c:strCache>
                <c:ptCount val="5"/>
                <c:pt idx="0">
                  <c:v>Riesgos</c:v>
                </c:pt>
                <c:pt idx="1">
                  <c:v>Trámites y Servicios</c:v>
                </c:pt>
                <c:pt idx="2">
                  <c:v>Rendicion de Cuentas</c:v>
                </c:pt>
                <c:pt idx="3">
                  <c:v>Atención al Ciudadano</c:v>
                </c:pt>
                <c:pt idx="4">
                  <c:v>Transparencia</c:v>
                </c:pt>
              </c:strCache>
            </c:strRef>
          </c:cat>
          <c:val>
            <c:numRef>
              <c:f>Consolidado!$D$2:$D$6</c:f>
              <c:numCache>
                <c:formatCode>General</c:formatCode>
                <c:ptCount val="5"/>
                <c:pt idx="0">
                  <c:v>8</c:v>
                </c:pt>
                <c:pt idx="1">
                  <c:v>1</c:v>
                </c:pt>
                <c:pt idx="2">
                  <c:v>15</c:v>
                </c:pt>
                <c:pt idx="3">
                  <c:v>22</c:v>
                </c:pt>
                <c:pt idx="4">
                  <c:v>7</c:v>
                </c:pt>
              </c:numCache>
            </c:numRef>
          </c:val>
          <c:extLst>
            <c:ext xmlns:c16="http://schemas.microsoft.com/office/drawing/2014/chart" uri="{C3380CC4-5D6E-409C-BE32-E72D297353CC}">
              <c16:uniqueId val="{0000000A-BDF7-4309-A325-5A4806E076A9}"/>
            </c:ext>
          </c:extLst>
        </c:ser>
        <c:dLbls>
          <c:showLegendKey val="0"/>
          <c:showVal val="0"/>
          <c:showCatName val="0"/>
          <c:showSerName val="0"/>
          <c:showPercent val="0"/>
          <c:showBubbleSize val="0"/>
        </c:dLbls>
        <c:gapWidth val="50"/>
        <c:overlap val="-27"/>
        <c:axId val="-2073283520"/>
        <c:axId val="-2073276448"/>
      </c:barChart>
      <c:lineChart>
        <c:grouping val="standard"/>
        <c:varyColors val="0"/>
        <c:ser>
          <c:idx val="2"/>
          <c:order val="2"/>
          <c:tx>
            <c:strRef>
              <c:f>Consolidado!$E$1</c:f>
              <c:strCache>
                <c:ptCount val="1"/>
                <c:pt idx="0">
                  <c:v>Promedio Avance Componente</c:v>
                </c:pt>
              </c:strCache>
            </c:strRef>
          </c:tx>
          <c:spPr>
            <a:ln w="76200" cap="rnd">
              <a:solidFill>
                <a:schemeClr val="accent3"/>
              </a:solidFill>
              <a:round/>
            </a:ln>
            <a:effectLst/>
          </c:spPr>
          <c:marker>
            <c:symbol val="none"/>
          </c:marker>
          <c:dLbls>
            <c:dLbl>
              <c:idx val="0"/>
              <c:layout>
                <c:manualLayout>
                  <c:x val="0"/>
                  <c:y val="-1.981599433828733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7C72-4F1F-8510-6CDC514A2DB6}"/>
                </c:ext>
              </c:extLst>
            </c:dLbl>
            <c:dLbl>
              <c:idx val="2"/>
              <c:layout>
                <c:manualLayout>
                  <c:x val="-2.3111111111111176E-2"/>
                  <c:y val="3.1139419674451572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7C72-4F1F-8510-6CDC514A2DB6}"/>
                </c:ext>
              </c:extLst>
            </c:dLbl>
            <c:dLbl>
              <c:idx val="3"/>
              <c:layout>
                <c:manualLayout>
                  <c:x val="-4.1666631671041121E-2"/>
                  <c:y val="-2.7276526739890023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BDF7-4309-A325-5A4806E076A9}"/>
                </c:ext>
              </c:extLst>
            </c:dLbl>
            <c:dLbl>
              <c:idx val="4"/>
              <c:layout>
                <c:manualLayout>
                  <c:x val="-1.9444444444444545E-2"/>
                  <c:y val="-3.2407407407407406E-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BDF7-4309-A325-5A4806E076A9}"/>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ysClr val="windowText" lastClr="00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Consolidado!$B$2:$B$6</c:f>
              <c:strCache>
                <c:ptCount val="5"/>
                <c:pt idx="0">
                  <c:v>Riesgos</c:v>
                </c:pt>
                <c:pt idx="1">
                  <c:v>Trámites y Servicios</c:v>
                </c:pt>
                <c:pt idx="2">
                  <c:v>Rendicion de Cuentas</c:v>
                </c:pt>
                <c:pt idx="3">
                  <c:v>Atención al Ciudadano</c:v>
                </c:pt>
                <c:pt idx="4">
                  <c:v>Transparencia</c:v>
                </c:pt>
              </c:strCache>
            </c:strRef>
          </c:cat>
          <c:val>
            <c:numRef>
              <c:f>Consolidado!$E$2:$E$6</c:f>
              <c:numCache>
                <c:formatCode>0%</c:formatCode>
                <c:ptCount val="5"/>
                <c:pt idx="0">
                  <c:v>1</c:v>
                </c:pt>
                <c:pt idx="1">
                  <c:v>1</c:v>
                </c:pt>
                <c:pt idx="2">
                  <c:v>0.9</c:v>
                </c:pt>
                <c:pt idx="3">
                  <c:v>0.95599999999999996</c:v>
                </c:pt>
                <c:pt idx="4">
                  <c:v>0.91363636363636369</c:v>
                </c:pt>
              </c:numCache>
            </c:numRef>
          </c:val>
          <c:smooth val="0"/>
          <c:extLst>
            <c:ext xmlns:c16="http://schemas.microsoft.com/office/drawing/2014/chart" uri="{C3380CC4-5D6E-409C-BE32-E72D297353CC}">
              <c16:uniqueId val="{0000000D-BDF7-4309-A325-5A4806E076A9}"/>
            </c:ext>
          </c:extLst>
        </c:ser>
        <c:dLbls>
          <c:showLegendKey val="0"/>
          <c:showVal val="0"/>
          <c:showCatName val="0"/>
          <c:showSerName val="0"/>
          <c:showPercent val="0"/>
          <c:showBubbleSize val="0"/>
        </c:dLbls>
        <c:marker val="1"/>
        <c:smooth val="0"/>
        <c:axId val="-2075658272"/>
        <c:axId val="-2073279168"/>
      </c:lineChart>
      <c:catAx>
        <c:axId val="-2073283520"/>
        <c:scaling>
          <c:orientation val="minMax"/>
        </c:scaling>
        <c:delete val="0"/>
        <c:axPos val="b"/>
        <c:title>
          <c:tx>
            <c:rich>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s-CO"/>
                  <a:t>COMPONENTES</a:t>
                </a:r>
              </a:p>
            </c:rich>
          </c:tx>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1" i="0" u="none" strike="noStrike" kern="1200" baseline="0">
                <a:solidFill>
                  <a:schemeClr val="tx1">
                    <a:lumMod val="65000"/>
                    <a:lumOff val="35000"/>
                  </a:schemeClr>
                </a:solidFill>
                <a:latin typeface="+mn-lt"/>
                <a:ea typeface="+mn-ea"/>
                <a:cs typeface="+mn-cs"/>
              </a:defRPr>
            </a:pPr>
            <a:endParaRPr lang="es-CO"/>
          </a:p>
        </c:txPr>
        <c:crossAx val="-2073276448"/>
        <c:crosses val="autoZero"/>
        <c:auto val="1"/>
        <c:lblAlgn val="ctr"/>
        <c:lblOffset val="100"/>
        <c:noMultiLvlLbl val="0"/>
      </c:catAx>
      <c:valAx>
        <c:axId val="-2073276448"/>
        <c:scaling>
          <c:orientation val="minMax"/>
          <c:max val="25"/>
          <c:min val="0"/>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r>
                  <a:rPr lang="en-US"/>
                  <a:t>ACTIVIDADES</a:t>
                </a:r>
              </a:p>
            </c:rich>
          </c:tx>
          <c:overlay val="0"/>
          <c:spPr>
            <a:noFill/>
            <a:ln>
              <a:noFill/>
            </a:ln>
            <a:effectLst/>
          </c:spPr>
          <c:txPr>
            <a:bodyPr rot="-5400000" spcFirstLastPara="1" vertOverflow="ellipsis" vert="horz" wrap="square" anchor="ctr" anchorCtr="1"/>
            <a:lstStyle/>
            <a:p>
              <a:pPr>
                <a:defRPr sz="1000" b="0" i="0" u="none" strike="noStrike" kern="1200" baseline="0">
                  <a:solidFill>
                    <a:schemeClr val="tx1">
                      <a:lumMod val="65000"/>
                      <a:lumOff val="35000"/>
                    </a:schemeClr>
                  </a:solidFill>
                  <a:latin typeface="+mn-lt"/>
                  <a:ea typeface="+mn-ea"/>
                  <a:cs typeface="+mn-cs"/>
                </a:defRPr>
              </a:pPr>
              <a:endParaRPr lang="es-CO"/>
            </a:p>
          </c:txPr>
        </c:title>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73283520"/>
        <c:crosses val="autoZero"/>
        <c:crossBetween val="between"/>
        <c:majorUnit val="5"/>
      </c:valAx>
      <c:valAx>
        <c:axId val="-2073279168"/>
        <c:scaling>
          <c:orientation val="minMax"/>
          <c:max val="1"/>
          <c:min val="0"/>
        </c:scaling>
        <c:delete val="0"/>
        <c:axPos val="r"/>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2075658272"/>
        <c:crosses val="max"/>
        <c:crossBetween val="between"/>
        <c:majorUnit val="0.2"/>
      </c:valAx>
      <c:catAx>
        <c:axId val="-2075658272"/>
        <c:scaling>
          <c:orientation val="minMax"/>
        </c:scaling>
        <c:delete val="1"/>
        <c:axPos val="b"/>
        <c:numFmt formatCode="General" sourceLinked="1"/>
        <c:majorTickMark val="none"/>
        <c:minorTickMark val="none"/>
        <c:tickLblPos val="nextTo"/>
        <c:crossAx val="-2073279168"/>
        <c:crosses val="autoZero"/>
        <c:auto val="1"/>
        <c:lblAlgn val="ctr"/>
        <c:lblOffset val="100"/>
        <c:noMultiLvlLbl val="0"/>
      </c:catAx>
      <c:spPr>
        <a:noFill/>
        <a:ln>
          <a:noFill/>
        </a:ln>
        <a:effectLst/>
      </c:spPr>
    </c:plotArea>
    <c:legend>
      <c:legendPos val="b"/>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orientation="portrait"/>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32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cid:image002.jpg@01D4B982.8C94B530" TargetMode="External"/><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2" Type="http://schemas.openxmlformats.org/officeDocument/2006/relationships/image" Target="cid:image002.jpg@01D4B982.8C94B530" TargetMode="External"/><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2" Type="http://schemas.openxmlformats.org/officeDocument/2006/relationships/image" Target="cid:image002.jpg@01D4B982.8C94B530" TargetMode="External"/><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2" Type="http://schemas.openxmlformats.org/officeDocument/2006/relationships/image" Target="cid:image002.jpg@01D4B982.8C94B530" TargetMode="External"/><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2" Type="http://schemas.openxmlformats.org/officeDocument/2006/relationships/image" Target="cid:image002.jpg@01D4B982.8C94B530" TargetMode="External"/><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904874</xdr:colOff>
      <xdr:row>32</xdr:row>
      <xdr:rowOff>149225</xdr:rowOff>
    </xdr:from>
    <xdr:to>
      <xdr:col>5</xdr:col>
      <xdr:colOff>668114</xdr:colOff>
      <xdr:row>35</xdr:row>
      <xdr:rowOff>180975</xdr:rowOff>
    </xdr:to>
    <xdr:pic>
      <xdr:nvPicPr>
        <xdr:cNvPr id="3" name="Imagen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3305174" y="6045200"/>
          <a:ext cx="2706465" cy="641350"/>
        </a:xfrm>
        <a:prstGeom prst="rect">
          <a:avLst/>
        </a:prstGeom>
      </xdr:spPr>
    </xdr:pic>
    <xdr:clientData/>
  </xdr:twoCellAnchor>
  <xdr:twoCellAnchor>
    <xdr:from>
      <xdr:col>0</xdr:col>
      <xdr:colOff>200026</xdr:colOff>
      <xdr:row>7</xdr:row>
      <xdr:rowOff>38100</xdr:rowOff>
    </xdr:from>
    <xdr:to>
      <xdr:col>7</xdr:col>
      <xdr:colOff>476251</xdr:colOff>
      <xdr:row>30</xdr:row>
      <xdr:rowOff>47625</xdr:rowOff>
    </xdr:to>
    <xdr:graphicFrame macro="">
      <xdr:nvGraphicFramePr>
        <xdr:cNvPr id="2" name="Gráfico 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3310618</xdr:colOff>
      <xdr:row>1</xdr:row>
      <xdr:rowOff>449035</xdr:rowOff>
    </xdr:to>
    <xdr:pic>
      <xdr:nvPicPr>
        <xdr:cNvPr id="5" name="Imagen 4" descr="logo_firma_digital">
          <a:extLst>
            <a:ext uri="{FF2B5EF4-FFF2-40B4-BE49-F238E27FC236}">
              <a16:creationId xmlns:a16="http://schemas.microsoft.com/office/drawing/2014/main" id="{00000000-0008-0000-0100-000005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0"/>
          <a:ext cx="4996543" cy="10872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1000125</xdr:colOff>
      <xdr:row>0</xdr:row>
      <xdr:rowOff>155090</xdr:rowOff>
    </xdr:from>
    <xdr:to>
      <xdr:col>3</xdr:col>
      <xdr:colOff>14160</xdr:colOff>
      <xdr:row>2</xdr:row>
      <xdr:rowOff>178593</xdr:rowOff>
    </xdr:to>
    <xdr:pic>
      <xdr:nvPicPr>
        <xdr:cNvPr id="2" name="Imagen 7">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000125" y="155090"/>
          <a:ext cx="3406421" cy="70930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1</xdr:row>
      <xdr:rowOff>0</xdr:rowOff>
    </xdr:from>
    <xdr:to>
      <xdr:col>1</xdr:col>
      <xdr:colOff>3310618</xdr:colOff>
      <xdr:row>2</xdr:row>
      <xdr:rowOff>449035</xdr:rowOff>
    </xdr:to>
    <xdr:pic>
      <xdr:nvPicPr>
        <xdr:cNvPr id="4" name="Imagen 3" descr="logo_firma_digital">
          <a:extLst>
            <a:ext uri="{FF2B5EF4-FFF2-40B4-BE49-F238E27FC236}">
              <a16:creationId xmlns:a16="http://schemas.microsoft.com/office/drawing/2014/main" id="{00000000-0008-0000-0300-000004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0"/>
          <a:ext cx="4996543" cy="10872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3310618</xdr:colOff>
      <xdr:row>1</xdr:row>
      <xdr:rowOff>449035</xdr:rowOff>
    </xdr:to>
    <xdr:pic>
      <xdr:nvPicPr>
        <xdr:cNvPr id="5" name="Imagen 4" descr="logo_firma_digital">
          <a:extLst>
            <a:ext uri="{FF2B5EF4-FFF2-40B4-BE49-F238E27FC236}">
              <a16:creationId xmlns:a16="http://schemas.microsoft.com/office/drawing/2014/main" id="{00000000-0008-0000-0400-000005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0"/>
          <a:ext cx="4996543" cy="10872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3310618</xdr:colOff>
      <xdr:row>1</xdr:row>
      <xdr:rowOff>449035</xdr:rowOff>
    </xdr:to>
    <xdr:pic>
      <xdr:nvPicPr>
        <xdr:cNvPr id="4" name="Imagen 3" descr="logo_firma_digital">
          <a:extLst>
            <a:ext uri="{FF2B5EF4-FFF2-40B4-BE49-F238E27FC236}">
              <a16:creationId xmlns:a16="http://schemas.microsoft.com/office/drawing/2014/main" id="{00000000-0008-0000-0500-000004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0"/>
          <a:ext cx="5406118" cy="10872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3310618</xdr:colOff>
      <xdr:row>1</xdr:row>
      <xdr:rowOff>449035</xdr:rowOff>
    </xdr:to>
    <xdr:pic>
      <xdr:nvPicPr>
        <xdr:cNvPr id="2" name="Imagen 1" descr="logo_firma_digital">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r:link="rId2">
          <a:extLst>
            <a:ext uri="{28A0092B-C50C-407E-A947-70E740481C1C}">
              <a14:useLocalDpi xmlns:a14="http://schemas.microsoft.com/office/drawing/2010/main" val="0"/>
            </a:ext>
          </a:extLst>
        </a:blip>
        <a:srcRect/>
        <a:stretch>
          <a:fillRect/>
        </a:stretch>
      </xdr:blipFill>
      <xdr:spPr bwMode="auto">
        <a:xfrm>
          <a:off x="0" y="0"/>
          <a:ext cx="5406118" cy="108857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SABEL%20O.P%202019/GESTI&#211;N%20RIESGOS%202019/MAPA%20RIESGOS%20DE%20CORRUPCI&#211;N%202019/FM-DE-%20%20%20Mapa%20Riesgos%20Corrupci&#243;n%20A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M-DE-08 -MATRIZ RIESGOS "/>
      <sheetName val="FM-DE-09 MAPA RIESGOS"/>
      <sheetName val="Anexos Valoración de riesgos"/>
      <sheetName val="Anexo Definiciones"/>
    </sheetNames>
    <sheetDataSet>
      <sheetData sheetId="0" refreshError="1">
        <row r="14">
          <cell r="K14">
            <v>1</v>
          </cell>
          <cell r="L14">
            <v>3</v>
          </cell>
          <cell r="N14" t="str">
            <v>Reducir</v>
          </cell>
        </row>
        <row r="15">
          <cell r="K15">
            <v>2</v>
          </cell>
          <cell r="L15">
            <v>4</v>
          </cell>
          <cell r="N15" t="str">
            <v>Reducir</v>
          </cell>
        </row>
        <row r="16">
          <cell r="K16">
            <v>1</v>
          </cell>
          <cell r="L16">
            <v>5</v>
          </cell>
          <cell r="N16" t="str">
            <v>Reducir</v>
          </cell>
          <cell r="Q16" t="str">
            <v xml:space="preserve">Trimestral </v>
          </cell>
        </row>
        <row r="17">
          <cell r="Q17" t="str">
            <v xml:space="preserve">Trimestral </v>
          </cell>
        </row>
        <row r="18">
          <cell r="Q18" t="str">
            <v xml:space="preserve">Trimestral </v>
          </cell>
        </row>
        <row r="19">
          <cell r="K19">
            <v>1</v>
          </cell>
          <cell r="L19">
            <v>4</v>
          </cell>
          <cell r="N19" t="str">
            <v>Reducir</v>
          </cell>
        </row>
        <row r="20">
          <cell r="K20">
            <v>1</v>
          </cell>
          <cell r="L20">
            <v>4</v>
          </cell>
          <cell r="N20" t="str">
            <v>Reducir</v>
          </cell>
        </row>
        <row r="21">
          <cell r="K21">
            <v>1</v>
          </cell>
          <cell r="L21">
            <v>5</v>
          </cell>
          <cell r="N21" t="str">
            <v>Reducir</v>
          </cell>
        </row>
      </sheetData>
      <sheetData sheetId="1" refreshError="1"/>
      <sheetData sheetId="2" refreshError="1"/>
      <sheetData sheetId="3"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5.bin"/><Relationship Id="rId1" Type="http://schemas.openxmlformats.org/officeDocument/2006/relationships/hyperlink" Target="file:///\\mercurio\SIGART\2.%20DOCUMENTOS%20CONTROLADOS\3.%20APOYO\7.%20SERVICIO%20AL%20CIUDADANO%20ok\8.%20Pol&#237;ticas" TargetMode="External"/></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1"/>
  <sheetViews>
    <sheetView showGridLines="0" tabSelected="1" topLeftCell="A30" workbookViewId="0">
      <selection activeCell="B42" sqref="A42:XFD1048576"/>
    </sheetView>
  </sheetViews>
  <sheetFormatPr baseColWidth="10" defaultColWidth="0" defaultRowHeight="15" zeroHeight="1"/>
  <cols>
    <col min="1" max="1" width="13.7109375" customWidth="1"/>
    <col min="2" max="2" width="22.28515625" customWidth="1"/>
    <col min="3" max="3" width="14.7109375" style="201" customWidth="1"/>
    <col min="4" max="5" width="14.7109375" customWidth="1"/>
    <col min="6" max="8" width="11.42578125" customWidth="1"/>
    <col min="9" max="9" width="0" hidden="1" customWidth="1"/>
    <col min="10" max="16384" width="11.42578125" hidden="1"/>
  </cols>
  <sheetData>
    <row r="1" spans="2:7" ht="51" customHeight="1" thickBot="1">
      <c r="B1" s="195" t="s">
        <v>353</v>
      </c>
      <c r="C1" s="196" t="s">
        <v>354</v>
      </c>
      <c r="D1" s="197" t="s">
        <v>355</v>
      </c>
      <c r="E1" s="197" t="s">
        <v>356</v>
      </c>
    </row>
    <row r="2" spans="2:7" ht="15.75" thickBot="1">
      <c r="B2" s="198" t="s">
        <v>357</v>
      </c>
      <c r="C2" s="199">
        <v>8</v>
      </c>
      <c r="D2" s="199">
        <v>8</v>
      </c>
      <c r="E2" s="200">
        <f>'1 GestionRiesgos de Corrupción '!G12</f>
        <v>1</v>
      </c>
      <c r="G2" s="201"/>
    </row>
    <row r="3" spans="2:7" ht="15.75" thickBot="1">
      <c r="B3" s="198" t="s">
        <v>358</v>
      </c>
      <c r="C3" s="199">
        <v>1</v>
      </c>
      <c r="D3" s="199">
        <v>1</v>
      </c>
      <c r="E3" s="200">
        <f>'2. Trámites'!G6</f>
        <v>1</v>
      </c>
    </row>
    <row r="4" spans="2:7" ht="15.75" thickBot="1">
      <c r="B4" s="198" t="s">
        <v>359</v>
      </c>
      <c r="C4" s="199">
        <v>20</v>
      </c>
      <c r="D4" s="199">
        <v>15</v>
      </c>
      <c r="E4" s="200">
        <f>'3.Rendición de cuentas'!O25</f>
        <v>0.9</v>
      </c>
    </row>
    <row r="5" spans="2:7" ht="15.75" thickBot="1">
      <c r="B5" s="198" t="s">
        <v>360</v>
      </c>
      <c r="C5" s="199">
        <v>25</v>
      </c>
      <c r="D5" s="199">
        <v>22</v>
      </c>
      <c r="E5" s="200">
        <f>'4.Atención al Ciudadano'!F29</f>
        <v>0.95599999999999996</v>
      </c>
    </row>
    <row r="6" spans="2:7" ht="15.75" thickBot="1">
      <c r="B6" s="198" t="s">
        <v>361</v>
      </c>
      <c r="C6" s="199">
        <v>11</v>
      </c>
      <c r="D6" s="199">
        <v>7</v>
      </c>
      <c r="E6" s="200">
        <f>'5.Transp y acceso a la informac'!F16</f>
        <v>0.91363636363636369</v>
      </c>
    </row>
    <row r="7" spans="2:7" ht="19.5" thickBot="1">
      <c r="B7" s="238" t="s">
        <v>399</v>
      </c>
      <c r="C7" s="239"/>
      <c r="D7" s="240"/>
      <c r="E7" s="202">
        <f>AVERAGE(E2:E6)</f>
        <v>0.95392727272727273</v>
      </c>
    </row>
    <row r="8" spans="2:7" ht="18.75">
      <c r="B8" s="234"/>
      <c r="C8" s="234"/>
      <c r="D8" s="234"/>
      <c r="E8" s="235"/>
    </row>
    <row r="9" spans="2:7" ht="18.75">
      <c r="B9" s="234"/>
      <c r="C9" s="234"/>
      <c r="D9" s="234"/>
      <c r="E9" s="235"/>
    </row>
    <row r="10" spans="2:7"/>
    <row r="11" spans="2:7"/>
    <row r="12" spans="2:7"/>
    <row r="13" spans="2:7"/>
    <row r="14" spans="2:7"/>
    <row r="15" spans="2:7"/>
    <row r="16" spans="2:7"/>
    <row r="17"/>
    <row r="18"/>
    <row r="19"/>
    <row r="20"/>
    <row r="21"/>
    <row r="22"/>
    <row r="23"/>
    <row r="24"/>
    <row r="25"/>
    <row r="26"/>
    <row r="27"/>
    <row r="28"/>
    <row r="29"/>
    <row r="30"/>
    <row r="31"/>
    <row r="32"/>
    <row r="33" spans="1:9"/>
    <row r="34" spans="1:9" ht="18" customHeight="1">
      <c r="A34" s="203"/>
      <c r="B34" s="203"/>
      <c r="C34" s="203"/>
      <c r="D34" s="203"/>
      <c r="E34" s="203"/>
      <c r="F34" s="203"/>
      <c r="G34" s="204"/>
    </row>
    <row r="35" spans="1:9" s="208" customFormat="1">
      <c r="A35" s="205"/>
      <c r="B35" s="205"/>
      <c r="C35" s="206"/>
      <c r="D35" s="205"/>
      <c r="E35" s="205"/>
      <c r="F35" s="205"/>
      <c r="G35" s="205"/>
      <c r="H35" s="205"/>
      <c r="I35" s="207"/>
    </row>
    <row r="36" spans="1:9" s="208" customFormat="1" ht="16.5" thickBot="1">
      <c r="A36" s="209"/>
      <c r="C36" s="210"/>
      <c r="D36" s="211"/>
      <c r="E36" s="211"/>
      <c r="F36" s="211"/>
      <c r="G36" s="205"/>
      <c r="H36" s="205"/>
      <c r="I36" s="207"/>
    </row>
    <row r="37" spans="1:9" s="213" customFormat="1" ht="15.75">
      <c r="A37" s="241" t="s">
        <v>362</v>
      </c>
      <c r="B37" s="241"/>
      <c r="C37" s="212"/>
      <c r="D37" s="242" t="s">
        <v>363</v>
      </c>
      <c r="E37" s="242"/>
      <c r="F37" s="242"/>
      <c r="I37" s="214"/>
    </row>
    <row r="38" spans="1:9" s="213" customFormat="1" ht="15.75" customHeight="1">
      <c r="A38" s="215"/>
      <c r="C38" s="244" t="s">
        <v>364</v>
      </c>
      <c r="D38" s="244"/>
      <c r="E38" s="244"/>
      <c r="F38" s="244"/>
      <c r="G38" s="244"/>
      <c r="I38" s="214"/>
    </row>
    <row r="39" spans="1:9" s="213" customFormat="1" ht="3" customHeight="1">
      <c r="A39" s="215"/>
      <c r="B39" s="217"/>
      <c r="C39" s="216"/>
      <c r="D39" s="217"/>
      <c r="E39" s="218"/>
      <c r="F39" s="217"/>
      <c r="I39" s="214"/>
    </row>
    <row r="40" spans="1:9" s="213" customFormat="1">
      <c r="A40" s="243" t="s">
        <v>365</v>
      </c>
      <c r="B40" s="243"/>
      <c r="C40" s="219"/>
      <c r="D40" s="220" t="s">
        <v>408</v>
      </c>
      <c r="E40" s="221"/>
      <c r="F40" s="222"/>
      <c r="I40" s="214"/>
    </row>
    <row r="41" spans="1:9"/>
  </sheetData>
  <sheetProtection algorithmName="SHA-512" hashValue="AegZsgNCMtVbhWistiWVeMaheLGBlgCHPNabEGHnW7lLmBY1+TtV5ik1ukJqUl3fEmp0UpALwSDt7xVFzXcH+Q==" saltValue="OjKkDrrAA5ChLEJaVQO5pQ==" spinCount="100000" sheet="1" selectLockedCells="1" selectUnlockedCells="1"/>
  <mergeCells count="5">
    <mergeCell ref="B7:D7"/>
    <mergeCell ref="A37:B37"/>
    <mergeCell ref="D37:F37"/>
    <mergeCell ref="A40:B40"/>
    <mergeCell ref="C38:G38"/>
  </mergeCells>
  <pageMargins left="0.7" right="0.7" top="0.75" bottom="0.75" header="0.3" footer="0.3"/>
  <pageSetup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
  <sheetViews>
    <sheetView topLeftCell="C10" workbookViewId="0">
      <selection activeCell="C4" sqref="C4:C11"/>
    </sheetView>
  </sheetViews>
  <sheetFormatPr baseColWidth="10" defaultRowHeight="15"/>
  <cols>
    <col min="1" max="1" width="28.140625" style="45" customWidth="1"/>
    <col min="2" max="2" width="41.85546875" style="45" customWidth="1"/>
    <col min="3" max="3" width="32.7109375" style="45" customWidth="1"/>
    <col min="4" max="4" width="34.140625" style="45" customWidth="1"/>
    <col min="5" max="5" width="29" style="45" customWidth="1"/>
    <col min="6" max="7" width="22" style="45" customWidth="1"/>
    <col min="8" max="8" width="42.42578125" style="45" customWidth="1"/>
    <col min="9" max="9" width="32.28515625" style="45" customWidth="1"/>
    <col min="10" max="16384" width="11.42578125" style="45"/>
  </cols>
  <sheetData>
    <row r="1" spans="1:9" customFormat="1" ht="50.25" customHeight="1" thickTop="1" thickBot="1">
      <c r="B1" s="139"/>
      <c r="C1" s="251" t="s">
        <v>348</v>
      </c>
      <c r="D1" s="252"/>
      <c r="E1" s="252"/>
      <c r="F1" s="253"/>
      <c r="G1" s="249" t="s">
        <v>349</v>
      </c>
      <c r="H1" s="249"/>
    </row>
    <row r="2" spans="1:9" customFormat="1" ht="36.75" customHeight="1" thickBot="1">
      <c r="B2" s="138"/>
      <c r="C2" s="254" t="s">
        <v>352</v>
      </c>
      <c r="D2" s="255"/>
      <c r="E2" s="255"/>
      <c r="F2" s="255"/>
      <c r="G2" s="250" t="s">
        <v>367</v>
      </c>
      <c r="H2" s="250"/>
    </row>
    <row r="3" spans="1:9" s="17" customFormat="1" ht="16.5" thickBot="1">
      <c r="A3" s="9" t="s">
        <v>0</v>
      </c>
      <c r="B3" s="10" t="s">
        <v>1</v>
      </c>
      <c r="C3" s="10" t="s">
        <v>2</v>
      </c>
      <c r="D3" s="10" t="s">
        <v>32</v>
      </c>
      <c r="E3" s="10" t="s">
        <v>3</v>
      </c>
      <c r="F3" s="11" t="s">
        <v>14</v>
      </c>
      <c r="G3" s="11" t="s">
        <v>222</v>
      </c>
      <c r="H3" s="11" t="s">
        <v>201</v>
      </c>
    </row>
    <row r="4" spans="1:9" s="17" customFormat="1" ht="64.5" thickTop="1" thickBot="1">
      <c r="A4" s="247" t="s">
        <v>243</v>
      </c>
      <c r="B4" s="46" t="s">
        <v>191</v>
      </c>
      <c r="C4" s="47" t="s">
        <v>33</v>
      </c>
      <c r="D4" s="47" t="s">
        <v>34</v>
      </c>
      <c r="E4" s="48" t="s">
        <v>4</v>
      </c>
      <c r="F4" s="49">
        <v>43630</v>
      </c>
      <c r="G4" s="69">
        <v>1</v>
      </c>
      <c r="H4" s="47" t="s">
        <v>244</v>
      </c>
    </row>
    <row r="5" spans="1:9" s="17" customFormat="1" ht="64.5" thickTop="1" thickBot="1">
      <c r="A5" s="248"/>
      <c r="B5" s="46" t="s">
        <v>192</v>
      </c>
      <c r="C5" s="47" t="s">
        <v>35</v>
      </c>
      <c r="D5" s="47" t="s">
        <v>36</v>
      </c>
      <c r="E5" s="48" t="s">
        <v>37</v>
      </c>
      <c r="F5" s="49">
        <v>43700</v>
      </c>
      <c r="G5" s="69">
        <v>1</v>
      </c>
      <c r="H5" s="47" t="s">
        <v>203</v>
      </c>
      <c r="I5" s="50"/>
    </row>
    <row r="6" spans="1:9" s="17" customFormat="1" ht="80.25" thickTop="1" thickBot="1">
      <c r="A6" s="12" t="s">
        <v>38</v>
      </c>
      <c r="B6" s="47" t="s">
        <v>39</v>
      </c>
      <c r="C6" s="47" t="s">
        <v>193</v>
      </c>
      <c r="D6" s="47" t="s">
        <v>194</v>
      </c>
      <c r="E6" s="51" t="s">
        <v>195</v>
      </c>
      <c r="F6" s="49">
        <v>43829</v>
      </c>
      <c r="G6" s="69">
        <v>1</v>
      </c>
      <c r="H6" s="47" t="s">
        <v>225</v>
      </c>
    </row>
    <row r="7" spans="1:9" s="17" customFormat="1" ht="87" customHeight="1" thickTop="1" thickBot="1">
      <c r="A7" s="256" t="s">
        <v>40</v>
      </c>
      <c r="B7" s="46" t="s">
        <v>196</v>
      </c>
      <c r="C7" s="52" t="s">
        <v>41</v>
      </c>
      <c r="D7" s="52" t="s">
        <v>42</v>
      </c>
      <c r="E7" s="51" t="s">
        <v>43</v>
      </c>
      <c r="F7" s="49">
        <v>43829</v>
      </c>
      <c r="G7" s="69">
        <v>1</v>
      </c>
      <c r="H7" s="47" t="s">
        <v>226</v>
      </c>
      <c r="I7" s="67"/>
    </row>
    <row r="8" spans="1:9" s="17" customFormat="1" ht="133.5" customHeight="1" thickTop="1" thickBot="1">
      <c r="A8" s="256"/>
      <c r="B8" s="46" t="s">
        <v>44</v>
      </c>
      <c r="C8" s="52" t="s">
        <v>45</v>
      </c>
      <c r="D8" s="52" t="s">
        <v>46</v>
      </c>
      <c r="E8" s="51" t="s">
        <v>4</v>
      </c>
      <c r="F8" s="49">
        <v>43829</v>
      </c>
      <c r="G8" s="69">
        <v>1</v>
      </c>
      <c r="H8" s="47" t="s">
        <v>223</v>
      </c>
      <c r="I8" s="67"/>
    </row>
    <row r="9" spans="1:9" s="17" customFormat="1" ht="63.75" customHeight="1" thickTop="1" thickBot="1">
      <c r="A9" s="245" t="s">
        <v>47</v>
      </c>
      <c r="B9" s="46" t="s">
        <v>197</v>
      </c>
      <c r="C9" s="52" t="s">
        <v>198</v>
      </c>
      <c r="D9" s="46" t="s">
        <v>199</v>
      </c>
      <c r="E9" s="51" t="s">
        <v>18</v>
      </c>
      <c r="F9" s="49">
        <v>43829</v>
      </c>
      <c r="G9" s="69">
        <v>1</v>
      </c>
      <c r="H9" s="47" t="s">
        <v>368</v>
      </c>
    </row>
    <row r="10" spans="1:9" s="17" customFormat="1" ht="153.75" customHeight="1" thickTop="1" thickBot="1">
      <c r="A10" s="246"/>
      <c r="B10" s="53" t="s">
        <v>48</v>
      </c>
      <c r="C10" s="54" t="s">
        <v>49</v>
      </c>
      <c r="D10" s="46" t="s">
        <v>50</v>
      </c>
      <c r="E10" s="51" t="s">
        <v>51</v>
      </c>
      <c r="F10" s="49" t="s">
        <v>52</v>
      </c>
      <c r="G10" s="69">
        <v>1</v>
      </c>
      <c r="H10" s="47" t="s">
        <v>369</v>
      </c>
    </row>
    <row r="11" spans="1:9" s="17" customFormat="1" ht="127.5" thickTop="1" thickBot="1">
      <c r="A11" s="13" t="s">
        <v>53</v>
      </c>
      <c r="B11" s="55" t="s">
        <v>202</v>
      </c>
      <c r="C11" s="56" t="s">
        <v>54</v>
      </c>
      <c r="D11" s="56" t="s">
        <v>200</v>
      </c>
      <c r="E11" s="57" t="s">
        <v>19</v>
      </c>
      <c r="F11" s="58" t="s">
        <v>55</v>
      </c>
      <c r="G11" s="193">
        <v>1</v>
      </c>
      <c r="H11" s="47" t="s">
        <v>224</v>
      </c>
    </row>
    <row r="12" spans="1:9" s="17" customFormat="1" ht="16.5" thickBot="1">
      <c r="A12" s="59"/>
      <c r="B12" s="59"/>
      <c r="C12" s="59"/>
      <c r="D12" s="59"/>
      <c r="E12" s="59"/>
      <c r="F12" s="59"/>
      <c r="G12" s="194">
        <f>AVERAGE(G4:G11)</f>
        <v>1</v>
      </c>
      <c r="H12" s="59"/>
    </row>
    <row r="13" spans="1:9">
      <c r="A13" s="60"/>
      <c r="B13" s="60"/>
      <c r="C13" s="60"/>
      <c r="D13" s="60"/>
      <c r="E13" s="60"/>
      <c r="F13" s="60"/>
      <c r="G13" s="60"/>
    </row>
  </sheetData>
  <sheetProtection algorithmName="SHA-512" hashValue="BOT0xAxCeeQOq8wwL3ixc+VCUZfuQzLKkzvFfUK0SSiVev+S+INXO5FpqomUSlKHfP/7ql0SAbHIF5tvJrOS0w==" saltValue="WWajlam0MRYIFatsAdnJrw==" spinCount="100000" sheet="1" selectLockedCells="1" selectUnlockedCells="1"/>
  <mergeCells count="7">
    <mergeCell ref="A9:A10"/>
    <mergeCell ref="A4:A5"/>
    <mergeCell ref="G1:H1"/>
    <mergeCell ref="G2:H2"/>
    <mergeCell ref="C1:F1"/>
    <mergeCell ref="C2:F2"/>
    <mergeCell ref="A7:A8"/>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H254"/>
  <sheetViews>
    <sheetView view="pageBreakPreview" zoomScale="70" zoomScaleNormal="90" zoomScaleSheetLayoutView="70" workbookViewId="0">
      <selection activeCell="C11" sqref="C9:C18"/>
    </sheetView>
  </sheetViews>
  <sheetFormatPr baseColWidth="10" defaultRowHeight="25.5" customHeight="1"/>
  <cols>
    <col min="1" max="1" width="27" style="120" customWidth="1"/>
    <col min="2" max="2" width="4" style="120" customWidth="1"/>
    <col min="3" max="3" width="34.85546875" style="120" customWidth="1"/>
    <col min="4" max="4" width="53.140625" style="120" customWidth="1"/>
    <col min="5" max="5" width="6.140625" style="120" customWidth="1"/>
    <col min="6" max="6" width="5.7109375" style="120" customWidth="1"/>
    <col min="7" max="7" width="18.28515625" style="120" customWidth="1"/>
    <col min="8" max="8" width="16.7109375" style="120" customWidth="1"/>
    <col min="9" max="9" width="40.85546875" style="120" customWidth="1"/>
    <col min="10" max="10" width="20.5703125" style="120" customWidth="1"/>
    <col min="11" max="11" width="15.28515625" style="120" customWidth="1"/>
    <col min="12" max="12" width="14.42578125" style="120" customWidth="1"/>
    <col min="13" max="13" width="15.140625" style="120" customWidth="1"/>
    <col min="14" max="14" width="38.85546875" style="81" customWidth="1"/>
    <col min="15" max="15" width="25.140625" style="82" customWidth="1"/>
    <col min="16" max="16" width="11.42578125" style="82"/>
    <col min="17" max="34" width="11.42578125" style="81"/>
    <col min="35" max="16384" width="11.42578125" style="120"/>
  </cols>
  <sheetData>
    <row r="1" spans="1:16" ht="27.75" customHeight="1">
      <c r="A1" s="284"/>
      <c r="B1" s="285"/>
      <c r="C1" s="286"/>
      <c r="D1" s="293" t="s">
        <v>257</v>
      </c>
      <c r="E1" s="293"/>
      <c r="F1" s="293"/>
      <c r="G1" s="293"/>
      <c r="H1" s="293"/>
      <c r="I1" s="293"/>
      <c r="J1" s="293"/>
      <c r="K1" s="293"/>
      <c r="L1" s="293"/>
      <c r="M1" s="294"/>
    </row>
    <row r="2" spans="1:16" ht="26.25" customHeight="1">
      <c r="A2" s="287"/>
      <c r="B2" s="288"/>
      <c r="C2" s="289"/>
      <c r="D2" s="295" t="s">
        <v>258</v>
      </c>
      <c r="E2" s="295"/>
      <c r="F2" s="295"/>
      <c r="G2" s="295"/>
      <c r="H2" s="295"/>
      <c r="I2" s="295"/>
      <c r="J2" s="295"/>
      <c r="K2" s="295"/>
      <c r="L2" s="295"/>
      <c r="M2" s="296" t="s">
        <v>259</v>
      </c>
    </row>
    <row r="3" spans="1:16" ht="22.5" customHeight="1">
      <c r="A3" s="290"/>
      <c r="B3" s="291"/>
      <c r="C3" s="292"/>
      <c r="D3" s="297" t="s">
        <v>4</v>
      </c>
      <c r="E3" s="297"/>
      <c r="F3" s="298"/>
      <c r="G3" s="299" t="s">
        <v>260</v>
      </c>
      <c r="H3" s="297"/>
      <c r="I3" s="299" t="s">
        <v>259</v>
      </c>
      <c r="J3" s="298"/>
      <c r="K3" s="300" t="s">
        <v>261</v>
      </c>
      <c r="L3" s="301"/>
      <c r="M3" s="302"/>
    </row>
    <row r="4" spans="1:16" s="86" customFormat="1" ht="17.25" customHeight="1">
      <c r="A4" s="83"/>
      <c r="B4" s="84"/>
      <c r="C4" s="84"/>
      <c r="D4" s="84"/>
      <c r="E4" s="84"/>
      <c r="F4" s="84"/>
      <c r="G4" s="84"/>
      <c r="H4" s="84"/>
      <c r="I4" s="84"/>
      <c r="J4" s="84"/>
      <c r="K4" s="84"/>
      <c r="L4" s="84"/>
      <c r="M4" s="85"/>
      <c r="O4" s="82"/>
      <c r="P4" s="82"/>
    </row>
    <row r="5" spans="1:16" s="86" customFormat="1" ht="17.25" customHeight="1" thickBot="1">
      <c r="A5" s="87"/>
      <c r="B5" s="272"/>
      <c r="C5" s="272"/>
      <c r="D5" s="272"/>
      <c r="E5" s="272"/>
      <c r="F5" s="272"/>
      <c r="G5" s="272"/>
      <c r="H5" s="272"/>
      <c r="I5" s="272"/>
      <c r="J5" s="272"/>
      <c r="K5" s="272"/>
      <c r="L5" s="272"/>
      <c r="M5" s="273"/>
      <c r="O5" s="82"/>
      <c r="P5" s="82"/>
    </row>
    <row r="6" spans="1:16" s="86" customFormat="1" ht="36" customHeight="1">
      <c r="A6" s="274" t="s">
        <v>262</v>
      </c>
      <c r="B6" s="276" t="s">
        <v>263</v>
      </c>
      <c r="C6" s="276"/>
      <c r="D6" s="277"/>
      <c r="E6" s="277"/>
      <c r="F6" s="277"/>
      <c r="G6" s="277"/>
      <c r="H6" s="277"/>
      <c r="I6" s="278" t="s">
        <v>264</v>
      </c>
      <c r="J6" s="278"/>
      <c r="K6" s="278"/>
      <c r="L6" s="278"/>
      <c r="M6" s="279"/>
      <c r="N6" s="88" t="s">
        <v>265</v>
      </c>
      <c r="O6" s="82"/>
      <c r="P6" s="82"/>
    </row>
    <row r="7" spans="1:16" ht="29.25" customHeight="1">
      <c r="A7" s="275"/>
      <c r="B7" s="280" t="s">
        <v>266</v>
      </c>
      <c r="C7" s="280" t="s">
        <v>267</v>
      </c>
      <c r="D7" s="281" t="s">
        <v>268</v>
      </c>
      <c r="E7" s="281"/>
      <c r="F7" s="281"/>
      <c r="G7" s="281" t="s">
        <v>269</v>
      </c>
      <c r="H7" s="281"/>
      <c r="I7" s="282" t="s">
        <v>270</v>
      </c>
      <c r="J7" s="282" t="s">
        <v>271</v>
      </c>
      <c r="K7" s="282" t="s">
        <v>272</v>
      </c>
      <c r="L7" s="282" t="s">
        <v>273</v>
      </c>
      <c r="M7" s="283" t="s">
        <v>274</v>
      </c>
      <c r="N7" s="223" t="s">
        <v>366</v>
      </c>
      <c r="O7" s="89"/>
      <c r="P7" s="89"/>
    </row>
    <row r="8" spans="1:16" ht="81" customHeight="1">
      <c r="A8" s="275"/>
      <c r="B8" s="280"/>
      <c r="C8" s="280"/>
      <c r="D8" s="90" t="s">
        <v>275</v>
      </c>
      <c r="E8" s="91" t="s">
        <v>276</v>
      </c>
      <c r="F8" s="91" t="s">
        <v>277</v>
      </c>
      <c r="G8" s="90" t="s">
        <v>278</v>
      </c>
      <c r="H8" s="90" t="s">
        <v>279</v>
      </c>
      <c r="I8" s="282"/>
      <c r="J8" s="282"/>
      <c r="K8" s="282"/>
      <c r="L8" s="282"/>
      <c r="M8" s="283" t="s">
        <v>280</v>
      </c>
      <c r="N8" s="92" t="s">
        <v>281</v>
      </c>
      <c r="O8" s="89"/>
      <c r="P8" s="89"/>
    </row>
    <row r="9" spans="1:16" ht="120.75" customHeight="1">
      <c r="A9" s="93" t="s">
        <v>282</v>
      </c>
      <c r="B9" s="94">
        <v>1</v>
      </c>
      <c r="C9" s="95" t="s">
        <v>283</v>
      </c>
      <c r="D9" s="95" t="s">
        <v>284</v>
      </c>
      <c r="E9" s="96">
        <v>1</v>
      </c>
      <c r="F9" s="96">
        <v>3</v>
      </c>
      <c r="G9" s="97" t="str">
        <f>IF(E9*F9=1,"BAJA",IF(E9*F9=2,"BAJA",IF(E9*F9=3,"BAJA",IF(E9*F9=4,"BAJA",IF(E9*F9=5,"MODERADA",IF(E9*F9=6,"MODERADA",IF(E9*F9=8,"MODERADA",IF(E9*F9=9,"MODERADA",IF(E9*F9=10,"ALTA",IF(E9*F9=10,"ALTA",IF(E9*F9=12,"ALTA",IF(E9*F9=15,"ALTA",IF(E9*F9=16,"EXTREMA",IF(E9*F9=20,"EXTREMA",IF(E9*F9=25,"EXTREMA")))))))))))))))</f>
        <v>BAJA</v>
      </c>
      <c r="H9" s="98" t="s">
        <v>285</v>
      </c>
      <c r="I9" s="95" t="s">
        <v>286</v>
      </c>
      <c r="J9" s="99" t="s">
        <v>287</v>
      </c>
      <c r="K9" s="100" t="s">
        <v>288</v>
      </c>
      <c r="L9" s="101">
        <v>43467</v>
      </c>
      <c r="M9" s="102">
        <v>43829</v>
      </c>
      <c r="N9" s="103" t="s">
        <v>289</v>
      </c>
      <c r="O9" s="89"/>
      <c r="P9" s="89"/>
    </row>
    <row r="10" spans="1:16" ht="208.5" customHeight="1">
      <c r="A10" s="258" t="s">
        <v>290</v>
      </c>
      <c r="B10" s="104">
        <v>2</v>
      </c>
      <c r="C10" s="105" t="s">
        <v>291</v>
      </c>
      <c r="D10" s="106" t="s">
        <v>292</v>
      </c>
      <c r="E10" s="106">
        <f>+'[1]FM-DE-08 -MATRIZ RIESGOS '!K14</f>
        <v>1</v>
      </c>
      <c r="F10" s="106">
        <f>+'[1]FM-DE-08 -MATRIZ RIESGOS '!L14</f>
        <v>3</v>
      </c>
      <c r="G10" s="97" t="str">
        <f>IF(E10*F10=1,"BAJA",IF(E10*F10=2,"BAJA",IF(E10*F10=3,"BAJA",IF(E10*F10=4,"BAJA",IF(E10*F10=5,"MODERADA",IF(E10*F10=6,"MODERADA",IF(E10*F10=8,"MODERADA",IF(E10*F10=9,"MODERADA",IF(E10*F10=10,"ALTA",IF(E10*F10=10,"ALTA",IF(E10*F10=12,"ALTA",IF(E10*F10=15,"ALTA",IF(E10*F10=16,"EXTREMA",IF(E10*F10=20,"EXTREMA",IF(E10*F10=25,"EXTREMA")))))))))))))))</f>
        <v>BAJA</v>
      </c>
      <c r="H10" s="98" t="str">
        <f>+'[1]FM-DE-08 -MATRIZ RIESGOS '!N14</f>
        <v>Reducir</v>
      </c>
      <c r="I10" s="100" t="s">
        <v>293</v>
      </c>
      <c r="J10" s="100" t="s">
        <v>294</v>
      </c>
      <c r="K10" s="100" t="s">
        <v>288</v>
      </c>
      <c r="L10" s="101">
        <v>43467</v>
      </c>
      <c r="M10" s="102">
        <v>43829</v>
      </c>
      <c r="N10" s="231" t="s">
        <v>392</v>
      </c>
      <c r="O10" s="107"/>
      <c r="P10" s="107"/>
    </row>
    <row r="11" spans="1:16" ht="255" customHeight="1">
      <c r="A11" s="258"/>
      <c r="B11" s="104">
        <v>3</v>
      </c>
      <c r="C11" s="106" t="s">
        <v>402</v>
      </c>
      <c r="D11" s="106" t="s">
        <v>295</v>
      </c>
      <c r="E11" s="106">
        <f>+'[1]FM-DE-08 -MATRIZ RIESGOS '!K15</f>
        <v>2</v>
      </c>
      <c r="F11" s="106">
        <f>+'[1]FM-DE-08 -MATRIZ RIESGOS '!L15</f>
        <v>4</v>
      </c>
      <c r="G11" s="97" t="str">
        <f t="shared" ref="G11:G17" si="0">IF(E11*F11=1,"BAJA",IF(E11*F11=2,"BAJA",IF(E11*F11=3,"BAJA",IF(E11*F11=4,"BAJA",IF(E11*F11=5,"MODERADA",IF(E11*F11=6,"MODERADA",IF(E11*F11=8,"MODERADA",IF(E11*F11=9,"MODERADA",IF(E11*F11=10,"ALTA",IF(E11*F11=10,"ALTA",IF(E11*F11=12,"ALTA",IF(E11*F11=15,"ALTA",IF(E11*F11=16,"EXTREMA",IF(E11*F11=20,"EXTREMA",IF(E11*F11=25,"EXTREMA")))))))))))))))</f>
        <v>MODERADA</v>
      </c>
      <c r="H11" s="98" t="str">
        <f>+'[1]FM-DE-08 -MATRIZ RIESGOS '!N15</f>
        <v>Reducir</v>
      </c>
      <c r="I11" s="105" t="s">
        <v>296</v>
      </c>
      <c r="J11" s="100" t="s">
        <v>297</v>
      </c>
      <c r="K11" s="100" t="s">
        <v>288</v>
      </c>
      <c r="L11" s="108">
        <v>43586</v>
      </c>
      <c r="M11" s="109">
        <v>43829</v>
      </c>
      <c r="N11" s="231" t="s">
        <v>393</v>
      </c>
      <c r="O11" s="107"/>
      <c r="P11" s="107"/>
    </row>
    <row r="12" spans="1:16" ht="131.25" customHeight="1">
      <c r="A12" s="271" t="s">
        <v>298</v>
      </c>
      <c r="B12" s="269">
        <v>4</v>
      </c>
      <c r="C12" s="257" t="s">
        <v>299</v>
      </c>
      <c r="D12" s="257" t="s">
        <v>300</v>
      </c>
      <c r="E12" s="266">
        <f>+'[1]FM-DE-08 -MATRIZ RIESGOS '!K16</f>
        <v>1</v>
      </c>
      <c r="F12" s="266">
        <f>+'[1]FM-DE-08 -MATRIZ RIESGOS '!L16</f>
        <v>5</v>
      </c>
      <c r="G12" s="267" t="str">
        <f t="shared" si="0"/>
        <v>MODERADA</v>
      </c>
      <c r="H12" s="259" t="str">
        <f>+'[1]FM-DE-08 -MATRIZ RIESGOS '!N16</f>
        <v>Reducir</v>
      </c>
      <c r="I12" s="110" t="s">
        <v>301</v>
      </c>
      <c r="J12" s="111" t="s">
        <v>302</v>
      </c>
      <c r="K12" s="98" t="str">
        <f>+'[1]FM-DE-08 -MATRIZ RIESGOS '!Q16</f>
        <v xml:space="preserve">Trimestral </v>
      </c>
      <c r="L12" s="101">
        <v>43467</v>
      </c>
      <c r="M12" s="102">
        <v>43829</v>
      </c>
      <c r="N12" s="232" t="s">
        <v>394</v>
      </c>
      <c r="O12" s="113"/>
      <c r="P12" s="107"/>
    </row>
    <row r="13" spans="1:16" ht="114" customHeight="1">
      <c r="A13" s="271"/>
      <c r="B13" s="269"/>
      <c r="C13" s="257"/>
      <c r="D13" s="257"/>
      <c r="E13" s="266"/>
      <c r="F13" s="266"/>
      <c r="G13" s="267"/>
      <c r="H13" s="259"/>
      <c r="I13" s="114" t="s">
        <v>303</v>
      </c>
      <c r="J13" s="115" t="s">
        <v>304</v>
      </c>
      <c r="K13" s="98" t="str">
        <f>+'[1]FM-DE-08 -MATRIZ RIESGOS '!Q17</f>
        <v xml:space="preserve">Trimestral </v>
      </c>
      <c r="L13" s="101">
        <v>43467</v>
      </c>
      <c r="M13" s="102">
        <v>43829</v>
      </c>
      <c r="N13" s="232" t="s">
        <v>395</v>
      </c>
      <c r="O13" s="113"/>
      <c r="P13" s="107"/>
    </row>
    <row r="14" spans="1:16" ht="114.75" customHeight="1">
      <c r="A14" s="271"/>
      <c r="B14" s="269"/>
      <c r="C14" s="257"/>
      <c r="D14" s="257"/>
      <c r="E14" s="266"/>
      <c r="F14" s="266"/>
      <c r="G14" s="267"/>
      <c r="H14" s="259"/>
      <c r="I14" s="114" t="s">
        <v>305</v>
      </c>
      <c r="J14" s="115" t="s">
        <v>306</v>
      </c>
      <c r="K14" s="98" t="str">
        <f>+'[1]FM-DE-08 -MATRIZ RIESGOS '!Q18</f>
        <v xml:space="preserve">Trimestral </v>
      </c>
      <c r="L14" s="101">
        <v>43467</v>
      </c>
      <c r="M14" s="102">
        <v>43829</v>
      </c>
      <c r="N14" s="232" t="s">
        <v>396</v>
      </c>
      <c r="O14" s="113"/>
      <c r="P14" s="107"/>
    </row>
    <row r="15" spans="1:16" ht="207.75" customHeight="1">
      <c r="A15" s="268" t="s">
        <v>307</v>
      </c>
      <c r="B15" s="104">
        <v>5</v>
      </c>
      <c r="C15" s="106" t="s">
        <v>308</v>
      </c>
      <c r="D15" s="116" t="s">
        <v>309</v>
      </c>
      <c r="E15" s="106">
        <f>+'[1]FM-DE-08 -MATRIZ RIESGOS '!K19</f>
        <v>1</v>
      </c>
      <c r="F15" s="106">
        <f>+'[1]FM-DE-08 -MATRIZ RIESGOS '!L19</f>
        <v>4</v>
      </c>
      <c r="G15" s="94" t="str">
        <f t="shared" si="0"/>
        <v>BAJA</v>
      </c>
      <c r="H15" s="98" t="str">
        <f>+'[1]FM-DE-08 -MATRIZ RIESGOS '!N19</f>
        <v>Reducir</v>
      </c>
      <c r="I15" s="98" t="s">
        <v>310</v>
      </c>
      <c r="J15" s="117" t="s">
        <v>311</v>
      </c>
      <c r="K15" s="100" t="s">
        <v>312</v>
      </c>
      <c r="L15" s="101">
        <v>43467</v>
      </c>
      <c r="M15" s="102">
        <v>43829</v>
      </c>
      <c r="N15" s="232" t="s">
        <v>397</v>
      </c>
      <c r="O15" s="107"/>
      <c r="P15" s="107"/>
    </row>
    <row r="16" spans="1:16" ht="194.25" customHeight="1">
      <c r="A16" s="268"/>
      <c r="B16" s="104">
        <v>6</v>
      </c>
      <c r="C16" s="106" t="s">
        <v>313</v>
      </c>
      <c r="D16" s="106" t="s">
        <v>314</v>
      </c>
      <c r="E16" s="106">
        <f>+'[1]FM-DE-08 -MATRIZ RIESGOS '!K20</f>
        <v>1</v>
      </c>
      <c r="F16" s="106">
        <f>+'[1]FM-DE-08 -MATRIZ RIESGOS '!L20</f>
        <v>4</v>
      </c>
      <c r="G16" s="94" t="str">
        <f t="shared" si="0"/>
        <v>BAJA</v>
      </c>
      <c r="H16" s="98" t="str">
        <f>+'[1]FM-DE-08 -MATRIZ RIESGOS '!N20</f>
        <v>Reducir</v>
      </c>
      <c r="I16" s="98" t="s">
        <v>315</v>
      </c>
      <c r="J16" s="117" t="s">
        <v>311</v>
      </c>
      <c r="K16" s="100" t="s">
        <v>312</v>
      </c>
      <c r="L16" s="101">
        <v>43467</v>
      </c>
      <c r="M16" s="102">
        <v>43829</v>
      </c>
      <c r="N16" s="233" t="s">
        <v>398</v>
      </c>
      <c r="O16" s="107"/>
      <c r="P16" s="107"/>
    </row>
    <row r="17" spans="1:34" ht="70.5" customHeight="1">
      <c r="A17" s="268" t="s">
        <v>316</v>
      </c>
      <c r="B17" s="269">
        <v>7</v>
      </c>
      <c r="C17" s="257" t="s">
        <v>317</v>
      </c>
      <c r="D17" s="106" t="s">
        <v>318</v>
      </c>
      <c r="E17" s="266">
        <f>+'[1]FM-DE-08 -MATRIZ RIESGOS '!K21</f>
        <v>1</v>
      </c>
      <c r="F17" s="266">
        <f>+'[1]FM-DE-08 -MATRIZ RIESGOS '!L21</f>
        <v>5</v>
      </c>
      <c r="G17" s="270" t="str">
        <f t="shared" si="0"/>
        <v>MODERADA</v>
      </c>
      <c r="H17" s="259" t="str">
        <f>+'[1]FM-DE-08 -MATRIZ RIESGOS '!N21</f>
        <v>Reducir</v>
      </c>
      <c r="I17" s="100" t="s">
        <v>319</v>
      </c>
      <c r="J17" s="100" t="s">
        <v>320</v>
      </c>
      <c r="K17" s="98" t="s">
        <v>321</v>
      </c>
      <c r="L17" s="118">
        <v>43577</v>
      </c>
      <c r="M17" s="119">
        <v>43607</v>
      </c>
      <c r="N17" s="112" t="s">
        <v>322</v>
      </c>
      <c r="O17" s="107"/>
      <c r="P17" s="107"/>
    </row>
    <row r="18" spans="1:34" s="86" customFormat="1" ht="78.75" customHeight="1">
      <c r="A18" s="268"/>
      <c r="B18" s="269"/>
      <c r="C18" s="257"/>
      <c r="D18" s="106" t="s">
        <v>323</v>
      </c>
      <c r="E18" s="266"/>
      <c r="F18" s="266"/>
      <c r="G18" s="270"/>
      <c r="H18" s="259"/>
      <c r="I18" s="100" t="s">
        <v>324</v>
      </c>
      <c r="J18" s="100" t="s">
        <v>325</v>
      </c>
      <c r="K18" s="98" t="s">
        <v>312</v>
      </c>
      <c r="L18" s="118">
        <v>43648</v>
      </c>
      <c r="M18" s="119">
        <v>43829</v>
      </c>
      <c r="N18" s="112" t="s">
        <v>326</v>
      </c>
      <c r="O18" s="82"/>
      <c r="P18" s="82"/>
      <c r="Q18" s="81"/>
      <c r="R18" s="81"/>
      <c r="S18" s="81"/>
      <c r="T18" s="81"/>
      <c r="U18" s="81"/>
      <c r="V18" s="81"/>
      <c r="W18" s="81"/>
      <c r="X18" s="81"/>
      <c r="Y18" s="81"/>
      <c r="Z18" s="81"/>
      <c r="AA18" s="81"/>
      <c r="AB18" s="81"/>
      <c r="AC18" s="81"/>
      <c r="AD18" s="81"/>
      <c r="AE18" s="81"/>
      <c r="AF18" s="81"/>
      <c r="AG18" s="81"/>
      <c r="AH18" s="81"/>
    </row>
    <row r="19" spans="1:34" s="86" customFormat="1" ht="20.25" customHeight="1">
      <c r="A19" s="260"/>
      <c r="B19" s="261"/>
      <c r="C19" s="261"/>
      <c r="D19" s="261"/>
      <c r="E19" s="261"/>
      <c r="F19" s="261"/>
      <c r="G19" s="261"/>
      <c r="H19" s="261"/>
      <c r="I19" s="261"/>
      <c r="J19" s="261"/>
      <c r="K19" s="261"/>
      <c r="L19" s="261"/>
      <c r="M19" s="262"/>
      <c r="N19" s="121"/>
      <c r="O19" s="82"/>
      <c r="P19" s="82"/>
      <c r="Q19" s="121"/>
      <c r="R19" s="121"/>
      <c r="S19" s="121"/>
      <c r="T19" s="121"/>
      <c r="U19" s="121"/>
      <c r="V19" s="121"/>
      <c r="W19" s="121"/>
      <c r="X19" s="121"/>
      <c r="Y19" s="121"/>
      <c r="Z19" s="121"/>
      <c r="AA19" s="121"/>
      <c r="AB19" s="81"/>
      <c r="AC19" s="81"/>
      <c r="AD19" s="81"/>
      <c r="AE19" s="81"/>
      <c r="AF19" s="81"/>
      <c r="AG19" s="81"/>
      <c r="AH19" s="81"/>
    </row>
    <row r="20" spans="1:34" s="86" customFormat="1" ht="24" customHeight="1" thickBot="1">
      <c r="A20" s="263" t="s">
        <v>327</v>
      </c>
      <c r="B20" s="264"/>
      <c r="C20" s="264"/>
      <c r="D20" s="264"/>
      <c r="E20" s="264"/>
      <c r="F20" s="264"/>
      <c r="G20" s="264"/>
      <c r="H20" s="264"/>
      <c r="I20" s="264"/>
      <c r="J20" s="264"/>
      <c r="K20" s="264"/>
      <c r="L20" s="264"/>
      <c r="M20" s="265"/>
      <c r="N20" s="121"/>
      <c r="O20" s="82"/>
      <c r="P20" s="82"/>
      <c r="Q20" s="121"/>
      <c r="R20" s="121"/>
      <c r="S20" s="121"/>
      <c r="T20" s="121"/>
      <c r="U20" s="121"/>
      <c r="V20" s="121"/>
      <c r="W20" s="121"/>
      <c r="X20" s="121"/>
      <c r="Y20" s="121"/>
      <c r="Z20" s="121"/>
      <c r="AA20" s="121"/>
      <c r="AB20" s="81"/>
      <c r="AC20" s="81"/>
      <c r="AD20" s="81"/>
      <c r="AE20" s="81"/>
      <c r="AF20" s="81"/>
      <c r="AG20" s="81"/>
      <c r="AH20" s="81"/>
    </row>
    <row r="21" spans="1:34" s="86" customFormat="1" ht="32.25" customHeight="1">
      <c r="A21" s="122"/>
      <c r="B21" s="123"/>
      <c r="C21" s="124"/>
      <c r="D21" s="125"/>
      <c r="E21" s="126"/>
      <c r="F21" s="126"/>
      <c r="G21" s="127"/>
      <c r="H21" s="125"/>
      <c r="I21" s="125"/>
      <c r="J21" s="125"/>
      <c r="K21" s="125"/>
      <c r="L21" s="128"/>
      <c r="M21" s="128"/>
      <c r="N21" s="81"/>
      <c r="O21" s="82"/>
      <c r="P21" s="82"/>
      <c r="Q21" s="81"/>
      <c r="R21" s="81"/>
      <c r="S21" s="81"/>
      <c r="T21" s="81"/>
      <c r="U21" s="81"/>
      <c r="V21" s="81"/>
      <c r="W21" s="81"/>
      <c r="X21" s="81"/>
      <c r="Y21" s="81"/>
      <c r="Z21" s="81"/>
      <c r="AA21" s="81"/>
      <c r="AB21" s="81"/>
      <c r="AC21" s="81"/>
      <c r="AD21" s="81"/>
      <c r="AE21" s="81"/>
      <c r="AF21" s="81"/>
      <c r="AG21" s="81"/>
      <c r="AH21" s="81"/>
    </row>
    <row r="22" spans="1:34" s="86" customFormat="1" ht="25.5" customHeight="1">
      <c r="B22" s="129"/>
      <c r="C22" s="82"/>
      <c r="D22" s="82"/>
      <c r="E22" s="82"/>
      <c r="F22" s="82"/>
      <c r="G22" s="82"/>
      <c r="H22" s="82"/>
      <c r="I22" s="82"/>
      <c r="J22" s="82"/>
      <c r="K22" s="82"/>
      <c r="L22" s="82"/>
      <c r="M22" s="82"/>
      <c r="N22" s="81"/>
      <c r="O22" s="82"/>
      <c r="P22" s="82"/>
      <c r="Q22" s="81"/>
      <c r="R22" s="81"/>
      <c r="S22" s="81"/>
      <c r="T22" s="81"/>
      <c r="U22" s="81"/>
      <c r="V22" s="81"/>
      <c r="W22" s="81"/>
      <c r="X22" s="81"/>
      <c r="Y22" s="81"/>
      <c r="Z22" s="81"/>
      <c r="AA22" s="81"/>
      <c r="AB22" s="81"/>
      <c r="AC22" s="81"/>
      <c r="AD22" s="81"/>
      <c r="AE22" s="81"/>
      <c r="AF22" s="81"/>
      <c r="AG22" s="81"/>
      <c r="AH22" s="81"/>
    </row>
    <row r="23" spans="1:34" s="86" customFormat="1" ht="25.5" customHeight="1">
      <c r="B23" s="129"/>
      <c r="C23" s="82"/>
      <c r="D23" s="82"/>
      <c r="E23" s="82"/>
      <c r="F23" s="82"/>
      <c r="G23" s="82"/>
      <c r="H23" s="82"/>
      <c r="I23" s="82"/>
      <c r="J23" s="82"/>
      <c r="K23" s="82"/>
      <c r="L23" s="82"/>
      <c r="M23" s="82"/>
      <c r="N23" s="81"/>
      <c r="O23" s="82"/>
      <c r="P23" s="82"/>
      <c r="Q23" s="81"/>
      <c r="R23" s="81"/>
      <c r="S23" s="81"/>
      <c r="T23" s="81"/>
      <c r="U23" s="81"/>
      <c r="V23" s="81"/>
      <c r="W23" s="81"/>
      <c r="X23" s="81"/>
      <c r="Y23" s="81"/>
      <c r="Z23" s="81"/>
      <c r="AA23" s="81"/>
      <c r="AB23" s="81"/>
      <c r="AC23" s="81"/>
      <c r="AD23" s="81"/>
      <c r="AE23" s="81"/>
      <c r="AF23" s="81"/>
      <c r="AG23" s="81"/>
      <c r="AH23" s="81"/>
    </row>
    <row r="24" spans="1:34" s="86" customFormat="1" ht="25.5" customHeight="1">
      <c r="B24" s="129"/>
      <c r="C24" s="82"/>
      <c r="D24" s="82"/>
      <c r="E24" s="82"/>
      <c r="F24" s="82"/>
      <c r="G24" s="82"/>
      <c r="H24" s="82"/>
      <c r="I24" s="82"/>
      <c r="J24" s="82"/>
      <c r="K24" s="82"/>
      <c r="L24" s="82"/>
      <c r="M24" s="82"/>
      <c r="N24" s="81"/>
      <c r="O24" s="82"/>
      <c r="P24" s="82"/>
      <c r="Q24" s="81"/>
      <c r="R24" s="81"/>
      <c r="S24" s="81"/>
      <c r="T24" s="81"/>
      <c r="U24" s="81"/>
      <c r="V24" s="81"/>
      <c r="W24" s="81"/>
      <c r="X24" s="81"/>
      <c r="Y24" s="81"/>
      <c r="Z24" s="81"/>
      <c r="AA24" s="81"/>
      <c r="AB24" s="81"/>
      <c r="AC24" s="81"/>
      <c r="AD24" s="81"/>
      <c r="AE24" s="81"/>
      <c r="AF24" s="81"/>
      <c r="AG24" s="81"/>
      <c r="AH24" s="81"/>
    </row>
    <row r="25" spans="1:34" s="86" customFormat="1" ht="25.5" customHeight="1">
      <c r="B25" s="130"/>
      <c r="C25" s="82"/>
      <c r="D25" s="82"/>
      <c r="E25" s="82"/>
      <c r="F25" s="82"/>
      <c r="G25" s="82"/>
      <c r="H25" s="82"/>
      <c r="I25" s="82"/>
      <c r="J25" s="82"/>
      <c r="K25" s="82"/>
      <c r="L25" s="82"/>
      <c r="M25" s="82"/>
      <c r="N25" s="81"/>
      <c r="O25" s="82"/>
      <c r="P25" s="82"/>
      <c r="Q25" s="81"/>
      <c r="R25" s="81"/>
      <c r="S25" s="81"/>
      <c r="T25" s="81"/>
      <c r="U25" s="81"/>
      <c r="V25" s="81"/>
      <c r="W25" s="81"/>
      <c r="X25" s="81"/>
      <c r="Y25" s="81"/>
      <c r="Z25" s="81"/>
      <c r="AA25" s="81"/>
      <c r="AB25" s="81"/>
      <c r="AC25" s="81"/>
      <c r="AD25" s="81"/>
      <c r="AE25" s="81"/>
      <c r="AF25" s="81"/>
      <c r="AG25" s="81"/>
      <c r="AH25" s="81"/>
    </row>
    <row r="26" spans="1:34" s="86" customFormat="1" ht="25.5" customHeight="1">
      <c r="B26" s="130"/>
      <c r="C26" s="82"/>
      <c r="D26" s="82"/>
      <c r="E26" s="82"/>
      <c r="F26" s="82"/>
      <c r="G26" s="82"/>
      <c r="H26" s="82"/>
      <c r="I26" s="82"/>
      <c r="J26" s="82"/>
      <c r="K26" s="82"/>
      <c r="L26" s="82"/>
      <c r="M26" s="82"/>
      <c r="N26" s="81"/>
      <c r="O26" s="82"/>
      <c r="P26" s="82"/>
      <c r="Q26" s="81"/>
      <c r="R26" s="81"/>
      <c r="S26" s="81"/>
      <c r="T26" s="81"/>
      <c r="U26" s="81"/>
      <c r="V26" s="81"/>
      <c r="W26" s="81"/>
      <c r="X26" s="81"/>
      <c r="Y26" s="81"/>
      <c r="Z26" s="81"/>
      <c r="AA26" s="81"/>
      <c r="AB26" s="81"/>
      <c r="AC26" s="81"/>
      <c r="AD26" s="81"/>
      <c r="AE26" s="81"/>
      <c r="AF26" s="81"/>
      <c r="AG26" s="81"/>
      <c r="AH26" s="81"/>
    </row>
    <row r="27" spans="1:34" s="86" customFormat="1" ht="25.5" customHeight="1">
      <c r="B27" s="130"/>
      <c r="C27" s="82"/>
      <c r="D27" s="82"/>
      <c r="E27" s="82"/>
      <c r="F27" s="82"/>
      <c r="G27" s="82"/>
      <c r="H27" s="82"/>
      <c r="I27" s="82"/>
      <c r="J27" s="82"/>
      <c r="K27" s="82"/>
      <c r="L27" s="82"/>
      <c r="M27" s="82"/>
      <c r="N27" s="81"/>
      <c r="O27" s="82"/>
      <c r="P27" s="82"/>
      <c r="Q27" s="81"/>
      <c r="R27" s="81"/>
      <c r="S27" s="81"/>
      <c r="T27" s="81"/>
      <c r="U27" s="81"/>
      <c r="V27" s="81"/>
      <c r="W27" s="81"/>
      <c r="X27" s="81"/>
      <c r="Y27" s="81"/>
      <c r="Z27" s="81"/>
      <c r="AA27" s="81"/>
      <c r="AB27" s="81"/>
      <c r="AC27" s="81"/>
      <c r="AD27" s="81"/>
      <c r="AE27" s="81"/>
      <c r="AF27" s="81"/>
      <c r="AG27" s="81"/>
      <c r="AH27" s="81"/>
    </row>
    <row r="28" spans="1:34" s="86" customFormat="1" ht="25.5" customHeight="1">
      <c r="B28" s="130"/>
      <c r="C28" s="82"/>
      <c r="D28" s="82"/>
      <c r="E28" s="82"/>
      <c r="F28" s="82"/>
      <c r="G28" s="82"/>
      <c r="H28" s="82"/>
      <c r="I28" s="82"/>
      <c r="J28" s="82"/>
      <c r="K28" s="82"/>
      <c r="L28" s="82"/>
      <c r="M28" s="82"/>
      <c r="N28" s="81"/>
      <c r="O28" s="82"/>
      <c r="P28" s="82"/>
      <c r="Q28" s="81"/>
      <c r="R28" s="81"/>
      <c r="S28" s="81"/>
      <c r="T28" s="81"/>
      <c r="U28" s="81"/>
      <c r="V28" s="81"/>
      <c r="W28" s="81"/>
      <c r="X28" s="81"/>
      <c r="Y28" s="81"/>
      <c r="Z28" s="81"/>
      <c r="AA28" s="81"/>
      <c r="AB28" s="81"/>
      <c r="AC28" s="81"/>
      <c r="AD28" s="81"/>
      <c r="AE28" s="81"/>
      <c r="AF28" s="81"/>
      <c r="AG28" s="81"/>
      <c r="AH28" s="81"/>
    </row>
    <row r="29" spans="1:34" s="86" customFormat="1" ht="25.5" customHeight="1">
      <c r="B29" s="130"/>
      <c r="C29" s="82"/>
      <c r="D29" s="82"/>
      <c r="E29" s="82"/>
      <c r="F29" s="82"/>
      <c r="G29" s="82"/>
      <c r="H29" s="82"/>
      <c r="I29" s="82"/>
      <c r="J29" s="82"/>
      <c r="K29" s="82"/>
      <c r="L29" s="82"/>
      <c r="M29" s="82"/>
      <c r="N29" s="81"/>
      <c r="O29" s="82"/>
      <c r="P29" s="82"/>
      <c r="Q29" s="81"/>
      <c r="R29" s="81"/>
      <c r="S29" s="81"/>
      <c r="T29" s="81"/>
      <c r="U29" s="81"/>
      <c r="V29" s="81"/>
      <c r="W29" s="81"/>
      <c r="X29" s="81"/>
      <c r="Y29" s="81"/>
      <c r="Z29" s="81"/>
      <c r="AA29" s="81"/>
      <c r="AB29" s="81"/>
      <c r="AC29" s="81"/>
      <c r="AD29" s="81"/>
      <c r="AE29" s="81"/>
      <c r="AF29" s="81"/>
      <c r="AG29" s="81"/>
      <c r="AH29" s="81"/>
    </row>
    <row r="30" spans="1:34" s="86" customFormat="1" ht="24.95" customHeight="1">
      <c r="A30" s="131" t="s">
        <v>328</v>
      </c>
      <c r="B30" s="130"/>
      <c r="C30" s="82"/>
      <c r="D30" s="82"/>
      <c r="E30" s="82"/>
      <c r="F30" s="82"/>
      <c r="G30" s="82"/>
      <c r="H30" s="82"/>
      <c r="I30" s="82"/>
      <c r="J30" s="82"/>
      <c r="K30" s="82"/>
      <c r="L30" s="82"/>
      <c r="M30" s="82"/>
      <c r="N30" s="81"/>
      <c r="O30" s="82"/>
      <c r="P30" s="82"/>
      <c r="Q30" s="81"/>
      <c r="R30" s="81"/>
      <c r="S30" s="81"/>
      <c r="T30" s="81"/>
      <c r="U30" s="81"/>
      <c r="V30" s="81"/>
      <c r="W30" s="81"/>
      <c r="X30" s="81"/>
      <c r="Y30" s="81"/>
      <c r="Z30" s="81"/>
      <c r="AA30" s="81"/>
      <c r="AB30" s="81"/>
      <c r="AC30" s="81"/>
      <c r="AD30" s="81"/>
      <c r="AE30" s="81"/>
      <c r="AF30" s="81"/>
      <c r="AG30" s="81"/>
      <c r="AH30" s="81"/>
    </row>
    <row r="31" spans="1:34" s="86" customFormat="1" ht="24.95" customHeight="1">
      <c r="A31" s="131" t="s">
        <v>329</v>
      </c>
      <c r="B31" s="130"/>
      <c r="C31" s="82"/>
      <c r="D31" s="82"/>
      <c r="E31" s="82"/>
      <c r="F31" s="82"/>
      <c r="G31" s="82"/>
      <c r="H31" s="82"/>
      <c r="I31" s="82"/>
      <c r="J31" s="82"/>
      <c r="K31" s="82"/>
      <c r="L31" s="82"/>
      <c r="M31" s="82"/>
      <c r="N31" s="81"/>
      <c r="O31" s="82"/>
      <c r="P31" s="82"/>
      <c r="Q31" s="81"/>
      <c r="R31" s="81"/>
      <c r="S31" s="81"/>
      <c r="T31" s="81"/>
      <c r="U31" s="81"/>
      <c r="V31" s="81"/>
      <c r="W31" s="81"/>
      <c r="X31" s="81"/>
      <c r="Y31" s="81"/>
      <c r="Z31" s="81"/>
      <c r="AA31" s="81"/>
      <c r="AB31" s="81"/>
      <c r="AC31" s="81"/>
      <c r="AD31" s="81"/>
      <c r="AE31" s="81"/>
      <c r="AF31" s="81"/>
      <c r="AG31" s="81"/>
      <c r="AH31" s="81"/>
    </row>
    <row r="32" spans="1:34" s="82" customFormat="1" ht="24.95" customHeight="1">
      <c r="A32" s="131" t="s">
        <v>330</v>
      </c>
      <c r="B32" s="130"/>
      <c r="C32" s="130"/>
      <c r="D32" s="132"/>
      <c r="E32" s="130"/>
      <c r="F32" s="130"/>
      <c r="G32" s="130"/>
      <c r="H32" s="130"/>
      <c r="I32" s="130"/>
      <c r="J32" s="130"/>
      <c r="K32" s="130"/>
      <c r="L32" s="130"/>
      <c r="M32" s="133"/>
      <c r="N32" s="121"/>
      <c r="Q32" s="121"/>
      <c r="R32" s="121"/>
      <c r="S32" s="121"/>
      <c r="T32" s="121"/>
      <c r="U32" s="121"/>
      <c r="V32" s="121"/>
      <c r="W32" s="121"/>
      <c r="X32" s="121"/>
      <c r="Y32" s="121"/>
      <c r="Z32" s="121"/>
      <c r="AA32" s="121"/>
      <c r="AB32" s="121"/>
      <c r="AC32" s="121"/>
      <c r="AD32" s="121"/>
      <c r="AE32" s="121"/>
      <c r="AF32" s="121"/>
      <c r="AG32" s="121"/>
      <c r="AH32" s="121"/>
    </row>
    <row r="33" spans="1:34" s="82" customFormat="1" ht="24.95" customHeight="1">
      <c r="A33" s="131" t="s">
        <v>331</v>
      </c>
      <c r="B33" s="130"/>
      <c r="C33" s="130"/>
      <c r="D33" s="132"/>
      <c r="E33" s="130"/>
      <c r="F33" s="130"/>
      <c r="G33" s="130"/>
      <c r="H33" s="130"/>
      <c r="I33" s="130"/>
      <c r="J33" s="130"/>
      <c r="K33" s="130"/>
      <c r="L33" s="130"/>
      <c r="M33" s="130"/>
      <c r="N33" s="121"/>
      <c r="Q33" s="121"/>
      <c r="R33" s="121"/>
      <c r="S33" s="121"/>
      <c r="T33" s="121"/>
      <c r="U33" s="121"/>
      <c r="V33" s="121"/>
      <c r="W33" s="121"/>
      <c r="X33" s="121"/>
      <c r="Y33" s="121"/>
      <c r="Z33" s="121"/>
      <c r="AA33" s="121"/>
      <c r="AB33" s="121"/>
      <c r="AC33" s="121"/>
      <c r="AD33" s="121"/>
      <c r="AE33" s="121"/>
      <c r="AF33" s="121"/>
      <c r="AG33" s="121"/>
      <c r="AH33" s="121"/>
    </row>
    <row r="34" spans="1:34" s="82" customFormat="1" ht="24.95" customHeight="1">
      <c r="A34" s="131" t="s">
        <v>332</v>
      </c>
      <c r="B34" s="130"/>
      <c r="C34" s="130"/>
      <c r="D34" s="132"/>
      <c r="E34" s="130"/>
      <c r="F34" s="130"/>
      <c r="G34" s="130"/>
      <c r="H34" s="130"/>
      <c r="I34" s="130"/>
      <c r="J34" s="130"/>
      <c r="K34" s="130"/>
      <c r="L34" s="130"/>
      <c r="M34" s="130"/>
      <c r="N34" s="121"/>
      <c r="Q34" s="121"/>
      <c r="R34" s="121"/>
      <c r="S34" s="121"/>
      <c r="T34" s="121"/>
      <c r="U34" s="121"/>
      <c r="V34" s="121"/>
      <c r="W34" s="121"/>
      <c r="X34" s="121"/>
      <c r="Y34" s="121"/>
      <c r="Z34" s="121"/>
      <c r="AA34" s="121"/>
      <c r="AB34" s="121"/>
      <c r="AC34" s="121"/>
      <c r="AD34" s="121"/>
      <c r="AE34" s="121"/>
      <c r="AF34" s="121"/>
      <c r="AG34" s="121"/>
      <c r="AH34" s="121"/>
    </row>
    <row r="35" spans="1:34" ht="24.95" customHeight="1">
      <c r="A35" s="131" t="s">
        <v>333</v>
      </c>
      <c r="J35" s="120" t="s">
        <v>334</v>
      </c>
    </row>
    <row r="36" spans="1:34" ht="24.95" customHeight="1">
      <c r="A36" s="131" t="s">
        <v>335</v>
      </c>
      <c r="J36" s="120" t="s">
        <v>336</v>
      </c>
    </row>
    <row r="37" spans="1:34" ht="24.95" customHeight="1">
      <c r="A37" s="131" t="s">
        <v>282</v>
      </c>
      <c r="J37" s="120" t="s">
        <v>337</v>
      </c>
    </row>
    <row r="38" spans="1:34" ht="24.95" customHeight="1">
      <c r="A38" s="131" t="s">
        <v>338</v>
      </c>
    </row>
    <row r="39" spans="1:34" ht="24.95" customHeight="1">
      <c r="A39" s="131" t="s">
        <v>290</v>
      </c>
    </row>
    <row r="40" spans="1:34" ht="24.95" customHeight="1">
      <c r="A40" s="131" t="s">
        <v>298</v>
      </c>
    </row>
    <row r="41" spans="1:34" ht="24.95" customHeight="1">
      <c r="A41" s="131" t="s">
        <v>307</v>
      </c>
    </row>
    <row r="42" spans="1:34" ht="24.95" customHeight="1">
      <c r="A42" s="131" t="s">
        <v>339</v>
      </c>
    </row>
    <row r="43" spans="1:34" ht="24.95" customHeight="1">
      <c r="A43" s="131" t="s">
        <v>340</v>
      </c>
    </row>
    <row r="44" spans="1:34" ht="24.95" customHeight="1">
      <c r="A44" s="131" t="s">
        <v>316</v>
      </c>
    </row>
    <row r="216" spans="2:34" ht="25.5" hidden="1" customHeight="1"/>
    <row r="217" spans="2:34" ht="25.5" hidden="1" customHeight="1"/>
    <row r="218" spans="2:34" s="134" customFormat="1" ht="25.5" hidden="1" customHeight="1">
      <c r="N218" s="135"/>
      <c r="O218" s="136"/>
      <c r="P218" s="136"/>
      <c r="Q218" s="135"/>
      <c r="R218" s="135"/>
      <c r="S218" s="135"/>
      <c r="T218" s="135"/>
      <c r="U218" s="135"/>
      <c r="V218" s="135"/>
      <c r="W218" s="135"/>
      <c r="X218" s="135"/>
      <c r="Y218" s="135"/>
      <c r="Z218" s="135"/>
      <c r="AA218" s="135"/>
      <c r="AB218" s="135"/>
      <c r="AC218" s="135"/>
      <c r="AD218" s="135"/>
      <c r="AE218" s="135"/>
      <c r="AF218" s="135"/>
      <c r="AG218" s="135"/>
      <c r="AH218" s="135"/>
    </row>
    <row r="219" spans="2:34" s="134" customFormat="1" ht="25.5" hidden="1" customHeight="1">
      <c r="N219" s="135"/>
      <c r="O219" s="136"/>
      <c r="P219" s="136"/>
      <c r="Q219" s="135"/>
      <c r="R219" s="135"/>
      <c r="S219" s="135"/>
      <c r="T219" s="135"/>
      <c r="U219" s="135"/>
      <c r="V219" s="135"/>
      <c r="W219" s="135"/>
      <c r="X219" s="135"/>
      <c r="Y219" s="135"/>
      <c r="Z219" s="135"/>
      <c r="AA219" s="135"/>
      <c r="AB219" s="135"/>
      <c r="AC219" s="135"/>
      <c r="AD219" s="135"/>
      <c r="AE219" s="135"/>
      <c r="AF219" s="135"/>
      <c r="AG219" s="135"/>
      <c r="AH219" s="135"/>
    </row>
    <row r="220" spans="2:34" s="134" customFormat="1" ht="25.5" hidden="1" customHeight="1">
      <c r="B220" s="134" t="s">
        <v>341</v>
      </c>
      <c r="C220" s="134" t="s">
        <v>342</v>
      </c>
      <c r="N220" s="135"/>
      <c r="O220" s="136"/>
      <c r="P220" s="136"/>
      <c r="Q220" s="135"/>
      <c r="R220" s="135"/>
      <c r="S220" s="135"/>
      <c r="T220" s="135"/>
      <c r="U220" s="135"/>
      <c r="V220" s="135"/>
      <c r="W220" s="135"/>
      <c r="X220" s="135"/>
      <c r="Y220" s="135"/>
      <c r="Z220" s="135"/>
      <c r="AA220" s="135"/>
      <c r="AB220" s="135"/>
      <c r="AC220" s="135"/>
      <c r="AD220" s="135"/>
      <c r="AE220" s="135"/>
      <c r="AF220" s="135"/>
      <c r="AG220" s="135"/>
      <c r="AH220" s="135"/>
    </row>
    <row r="221" spans="2:34" s="134" customFormat="1" ht="25.5" hidden="1" customHeight="1">
      <c r="B221" s="134">
        <v>1</v>
      </c>
      <c r="C221" s="134" t="s">
        <v>343</v>
      </c>
      <c r="N221" s="135"/>
      <c r="O221" s="136"/>
      <c r="P221" s="136"/>
      <c r="Q221" s="135"/>
      <c r="R221" s="135"/>
      <c r="S221" s="135"/>
      <c r="T221" s="135"/>
      <c r="U221" s="135"/>
      <c r="V221" s="135"/>
      <c r="W221" s="135"/>
      <c r="X221" s="135"/>
      <c r="Y221" s="135"/>
      <c r="Z221" s="135"/>
      <c r="AA221" s="135"/>
      <c r="AB221" s="135"/>
      <c r="AC221" s="135"/>
      <c r="AD221" s="135"/>
      <c r="AE221" s="135"/>
      <c r="AF221" s="135"/>
      <c r="AG221" s="135"/>
      <c r="AH221" s="135"/>
    </row>
    <row r="222" spans="2:34" s="134" customFormat="1" ht="25.5" hidden="1" customHeight="1">
      <c r="B222" s="134">
        <v>2</v>
      </c>
      <c r="C222" s="134" t="s">
        <v>344</v>
      </c>
      <c r="N222" s="135"/>
      <c r="O222" s="136"/>
      <c r="P222" s="136"/>
      <c r="Q222" s="135"/>
      <c r="R222" s="135"/>
      <c r="S222" s="135"/>
      <c r="T222" s="135"/>
      <c r="U222" s="135"/>
      <c r="V222" s="135"/>
      <c r="W222" s="135"/>
      <c r="X222" s="135"/>
      <c r="Y222" s="135"/>
      <c r="Z222" s="135"/>
      <c r="AA222" s="135"/>
      <c r="AB222" s="135"/>
      <c r="AC222" s="135"/>
      <c r="AD222" s="135"/>
      <c r="AE222" s="135"/>
      <c r="AF222" s="135"/>
      <c r="AG222" s="135"/>
      <c r="AH222" s="135"/>
    </row>
    <row r="223" spans="2:34" s="134" customFormat="1" ht="25.5" hidden="1" customHeight="1">
      <c r="B223" s="134">
        <v>3</v>
      </c>
      <c r="C223" s="134" t="s">
        <v>345</v>
      </c>
      <c r="N223" s="135"/>
      <c r="O223" s="136"/>
      <c r="P223" s="136"/>
      <c r="Q223" s="135"/>
      <c r="R223" s="135"/>
      <c r="S223" s="135"/>
      <c r="T223" s="135"/>
      <c r="U223" s="135"/>
      <c r="V223" s="135"/>
      <c r="W223" s="135"/>
      <c r="X223" s="135"/>
      <c r="Y223" s="135"/>
      <c r="Z223" s="135"/>
      <c r="AA223" s="135"/>
      <c r="AB223" s="135"/>
      <c r="AC223" s="135"/>
      <c r="AD223" s="135"/>
      <c r="AE223" s="135"/>
      <c r="AF223" s="135"/>
      <c r="AG223" s="135"/>
      <c r="AH223" s="135"/>
    </row>
    <row r="224" spans="2:34" s="134" customFormat="1" ht="25.5" hidden="1" customHeight="1">
      <c r="B224" s="134">
        <v>4</v>
      </c>
      <c r="C224" s="134" t="s">
        <v>346</v>
      </c>
      <c r="N224" s="135"/>
      <c r="O224" s="136"/>
      <c r="P224" s="136"/>
      <c r="Q224" s="135"/>
      <c r="R224" s="135"/>
      <c r="S224" s="135"/>
      <c r="T224" s="135"/>
      <c r="U224" s="135"/>
      <c r="V224" s="135"/>
      <c r="W224" s="135"/>
      <c r="X224" s="135"/>
      <c r="Y224" s="135"/>
      <c r="Z224" s="135"/>
      <c r="AA224" s="135"/>
      <c r="AB224" s="135"/>
      <c r="AC224" s="135"/>
      <c r="AD224" s="135"/>
      <c r="AE224" s="135"/>
      <c r="AF224" s="135"/>
      <c r="AG224" s="135"/>
      <c r="AH224" s="135"/>
    </row>
    <row r="225" spans="2:34" s="134" customFormat="1" ht="25.5" hidden="1" customHeight="1">
      <c r="B225" s="134">
        <v>5</v>
      </c>
      <c r="N225" s="135"/>
      <c r="O225" s="136"/>
      <c r="P225" s="136"/>
      <c r="Q225" s="135"/>
      <c r="R225" s="135"/>
      <c r="S225" s="135"/>
      <c r="T225" s="135"/>
      <c r="U225" s="135"/>
      <c r="V225" s="135"/>
      <c r="W225" s="135"/>
      <c r="X225" s="135"/>
      <c r="Y225" s="135"/>
      <c r="Z225" s="135"/>
      <c r="AA225" s="135"/>
      <c r="AB225" s="135"/>
      <c r="AC225" s="135"/>
      <c r="AD225" s="135"/>
      <c r="AE225" s="135"/>
      <c r="AF225" s="135"/>
      <c r="AG225" s="135"/>
      <c r="AH225" s="135"/>
    </row>
    <row r="226" spans="2:34" s="134" customFormat="1" ht="25.5" hidden="1" customHeight="1">
      <c r="N226" s="135"/>
      <c r="O226" s="136"/>
      <c r="P226" s="136"/>
      <c r="Q226" s="135"/>
      <c r="R226" s="135"/>
      <c r="S226" s="135"/>
      <c r="T226" s="135"/>
      <c r="U226" s="135"/>
      <c r="V226" s="135"/>
      <c r="W226" s="135"/>
      <c r="X226" s="135"/>
      <c r="Y226" s="135"/>
      <c r="Z226" s="135"/>
      <c r="AA226" s="135"/>
      <c r="AB226" s="135"/>
      <c r="AC226" s="135"/>
      <c r="AD226" s="135"/>
      <c r="AE226" s="135"/>
      <c r="AF226" s="135"/>
      <c r="AG226" s="135"/>
      <c r="AH226" s="135"/>
    </row>
    <row r="227" spans="2:34" s="134" customFormat="1" ht="25.5" hidden="1" customHeight="1">
      <c r="N227" s="135"/>
      <c r="O227" s="136"/>
      <c r="P227" s="136"/>
      <c r="Q227" s="135"/>
      <c r="R227" s="135"/>
      <c r="S227" s="135"/>
      <c r="T227" s="135"/>
      <c r="U227" s="135"/>
      <c r="V227" s="135"/>
      <c r="W227" s="135"/>
      <c r="X227" s="135"/>
      <c r="Y227" s="135"/>
      <c r="Z227" s="135"/>
      <c r="AA227" s="135"/>
      <c r="AB227" s="135"/>
      <c r="AC227" s="135"/>
      <c r="AD227" s="135"/>
      <c r="AE227" s="135"/>
      <c r="AF227" s="135"/>
      <c r="AG227" s="135"/>
      <c r="AH227" s="135"/>
    </row>
    <row r="228" spans="2:34" s="134" customFormat="1" ht="25.5" hidden="1" customHeight="1">
      <c r="C228" s="137"/>
      <c r="N228" s="135"/>
      <c r="O228" s="136"/>
      <c r="P228" s="136"/>
      <c r="Q228" s="135"/>
      <c r="R228" s="135"/>
      <c r="S228" s="135"/>
      <c r="T228" s="135"/>
      <c r="U228" s="135"/>
      <c r="V228" s="135"/>
      <c r="W228" s="135"/>
      <c r="X228" s="135"/>
      <c r="Y228" s="135"/>
      <c r="Z228" s="135"/>
      <c r="AA228" s="135"/>
      <c r="AB228" s="135"/>
      <c r="AC228" s="135"/>
      <c r="AD228" s="135"/>
      <c r="AE228" s="135"/>
      <c r="AF228" s="135"/>
      <c r="AG228" s="135"/>
      <c r="AH228" s="135"/>
    </row>
    <row r="229" spans="2:34" s="134" customFormat="1" ht="25.5" hidden="1" customHeight="1">
      <c r="C229" s="137"/>
      <c r="N229" s="135"/>
      <c r="O229" s="136"/>
      <c r="P229" s="136"/>
      <c r="Q229" s="135"/>
      <c r="R229" s="135"/>
      <c r="S229" s="135"/>
      <c r="T229" s="135"/>
      <c r="U229" s="135"/>
      <c r="V229" s="135"/>
      <c r="W229" s="135"/>
      <c r="X229" s="135"/>
      <c r="Y229" s="135"/>
      <c r="Z229" s="135"/>
      <c r="AA229" s="135"/>
      <c r="AB229" s="135"/>
      <c r="AC229" s="135"/>
      <c r="AD229" s="135"/>
      <c r="AE229" s="135"/>
      <c r="AF229" s="135"/>
      <c r="AG229" s="135"/>
      <c r="AH229" s="135"/>
    </row>
    <row r="230" spans="2:34" s="134" customFormat="1" ht="25.5" hidden="1" customHeight="1">
      <c r="N230" s="135"/>
      <c r="O230" s="136"/>
      <c r="P230" s="136"/>
      <c r="Q230" s="135"/>
      <c r="R230" s="135"/>
      <c r="S230" s="135"/>
      <c r="T230" s="135"/>
      <c r="U230" s="135"/>
      <c r="V230" s="135"/>
      <c r="W230" s="135"/>
      <c r="X230" s="135"/>
      <c r="Y230" s="135"/>
      <c r="Z230" s="135"/>
      <c r="AA230" s="135"/>
      <c r="AB230" s="135"/>
      <c r="AC230" s="135"/>
      <c r="AD230" s="135"/>
      <c r="AE230" s="135"/>
      <c r="AF230" s="135"/>
      <c r="AG230" s="135"/>
      <c r="AH230" s="135"/>
    </row>
    <row r="231" spans="2:34" s="134" customFormat="1" ht="25.5" hidden="1" customHeight="1">
      <c r="N231" s="135"/>
      <c r="O231" s="136"/>
      <c r="P231" s="136"/>
      <c r="Q231" s="135"/>
      <c r="R231" s="135"/>
      <c r="S231" s="135"/>
      <c r="T231" s="135"/>
      <c r="U231" s="135"/>
      <c r="V231" s="135"/>
      <c r="W231" s="135"/>
      <c r="X231" s="135"/>
      <c r="Y231" s="135"/>
      <c r="Z231" s="135"/>
      <c r="AA231" s="135"/>
      <c r="AB231" s="135"/>
      <c r="AC231" s="135"/>
      <c r="AD231" s="135"/>
      <c r="AE231" s="135"/>
      <c r="AF231" s="135"/>
      <c r="AG231" s="135"/>
      <c r="AH231" s="135"/>
    </row>
    <row r="232" spans="2:34" s="134" customFormat="1" ht="25.5" hidden="1" customHeight="1">
      <c r="N232" s="135"/>
      <c r="O232" s="136"/>
      <c r="P232" s="136"/>
      <c r="Q232" s="135"/>
      <c r="R232" s="135"/>
      <c r="S232" s="135"/>
      <c r="T232" s="135"/>
      <c r="U232" s="135"/>
      <c r="V232" s="135"/>
      <c r="W232" s="135"/>
      <c r="X232" s="135"/>
      <c r="Y232" s="135"/>
      <c r="Z232" s="135"/>
      <c r="AA232" s="135"/>
      <c r="AB232" s="135"/>
      <c r="AC232" s="135"/>
      <c r="AD232" s="135"/>
      <c r="AE232" s="135"/>
      <c r="AF232" s="135"/>
      <c r="AG232" s="135"/>
      <c r="AH232" s="135"/>
    </row>
    <row r="233" spans="2:34" s="134" customFormat="1" ht="25.5" hidden="1" customHeight="1">
      <c r="N233" s="135"/>
      <c r="O233" s="136"/>
      <c r="P233" s="136"/>
      <c r="Q233" s="135"/>
      <c r="R233" s="135"/>
      <c r="S233" s="135"/>
      <c r="T233" s="135"/>
      <c r="U233" s="135"/>
      <c r="V233" s="135"/>
      <c r="W233" s="135"/>
      <c r="X233" s="135"/>
      <c r="Y233" s="135"/>
      <c r="Z233" s="135"/>
      <c r="AA233" s="135"/>
      <c r="AB233" s="135"/>
      <c r="AC233" s="135"/>
      <c r="AD233" s="135"/>
      <c r="AE233" s="135"/>
      <c r="AF233" s="135"/>
      <c r="AG233" s="135"/>
      <c r="AH233" s="135"/>
    </row>
    <row r="234" spans="2:34" s="134" customFormat="1" ht="25.5" hidden="1" customHeight="1">
      <c r="N234" s="135"/>
      <c r="O234" s="136"/>
      <c r="P234" s="136"/>
      <c r="Q234" s="135"/>
      <c r="R234" s="135"/>
      <c r="S234" s="135"/>
      <c r="T234" s="135"/>
      <c r="U234" s="135"/>
      <c r="V234" s="135"/>
      <c r="W234" s="135"/>
      <c r="X234" s="135"/>
      <c r="Y234" s="135"/>
      <c r="Z234" s="135"/>
      <c r="AA234" s="135"/>
      <c r="AB234" s="135"/>
      <c r="AC234" s="135"/>
      <c r="AD234" s="135"/>
      <c r="AE234" s="135"/>
      <c r="AF234" s="135"/>
      <c r="AG234" s="135"/>
      <c r="AH234" s="135"/>
    </row>
    <row r="235" spans="2:34" s="134" customFormat="1" ht="25.5" hidden="1" customHeight="1">
      <c r="N235" s="135"/>
      <c r="O235" s="136"/>
      <c r="P235" s="136"/>
      <c r="Q235" s="135"/>
      <c r="R235" s="135"/>
      <c r="S235" s="135"/>
      <c r="T235" s="135"/>
      <c r="U235" s="135"/>
      <c r="V235" s="135"/>
      <c r="W235" s="135"/>
      <c r="X235" s="135"/>
      <c r="Y235" s="135"/>
      <c r="Z235" s="135"/>
      <c r="AA235" s="135"/>
      <c r="AB235" s="135"/>
      <c r="AC235" s="135"/>
      <c r="AD235" s="135"/>
      <c r="AE235" s="135"/>
      <c r="AF235" s="135"/>
      <c r="AG235" s="135"/>
      <c r="AH235" s="135"/>
    </row>
    <row r="236" spans="2:34" s="134" customFormat="1" ht="25.5" hidden="1" customHeight="1">
      <c r="N236" s="135"/>
      <c r="O236" s="136"/>
      <c r="P236" s="136"/>
      <c r="Q236" s="135"/>
      <c r="R236" s="135"/>
      <c r="S236" s="135"/>
      <c r="T236" s="135"/>
      <c r="U236" s="135"/>
      <c r="V236" s="135"/>
      <c r="W236" s="135"/>
      <c r="X236" s="135"/>
      <c r="Y236" s="135"/>
      <c r="Z236" s="135"/>
      <c r="AA236" s="135"/>
      <c r="AB236" s="135"/>
      <c r="AC236" s="135"/>
      <c r="AD236" s="135"/>
      <c r="AE236" s="135"/>
      <c r="AF236" s="135"/>
      <c r="AG236" s="135"/>
      <c r="AH236" s="135"/>
    </row>
    <row r="237" spans="2:34" s="134" customFormat="1" ht="25.5" hidden="1" customHeight="1">
      <c r="N237" s="135"/>
      <c r="O237" s="136"/>
      <c r="P237" s="136"/>
      <c r="Q237" s="135"/>
      <c r="R237" s="135"/>
      <c r="S237" s="135"/>
      <c r="T237" s="135"/>
      <c r="U237" s="135"/>
      <c r="V237" s="135"/>
      <c r="W237" s="135"/>
      <c r="X237" s="135"/>
      <c r="Y237" s="135"/>
      <c r="Z237" s="135"/>
      <c r="AA237" s="135"/>
      <c r="AB237" s="135"/>
      <c r="AC237" s="135"/>
      <c r="AD237" s="135"/>
      <c r="AE237" s="135"/>
      <c r="AF237" s="135"/>
      <c r="AG237" s="135"/>
      <c r="AH237" s="135"/>
    </row>
    <row r="238" spans="2:34" s="134" customFormat="1" ht="25.5" hidden="1" customHeight="1">
      <c r="N238" s="135"/>
      <c r="O238" s="136"/>
      <c r="P238" s="136"/>
      <c r="Q238" s="135"/>
      <c r="R238" s="135"/>
      <c r="S238" s="135"/>
      <c r="T238" s="135"/>
      <c r="U238" s="135"/>
      <c r="V238" s="135"/>
      <c r="W238" s="135"/>
      <c r="X238" s="135"/>
      <c r="Y238" s="135"/>
      <c r="Z238" s="135"/>
      <c r="AA238" s="135"/>
      <c r="AB238" s="135"/>
      <c r="AC238" s="135"/>
      <c r="AD238" s="135"/>
      <c r="AE238" s="135"/>
      <c r="AF238" s="135"/>
      <c r="AG238" s="135"/>
      <c r="AH238" s="135"/>
    </row>
    <row r="239" spans="2:34" s="134" customFormat="1" ht="25.5" hidden="1" customHeight="1">
      <c r="N239" s="135"/>
      <c r="O239" s="136"/>
      <c r="P239" s="136"/>
      <c r="Q239" s="135"/>
      <c r="R239" s="135"/>
      <c r="S239" s="135"/>
      <c r="T239" s="135"/>
      <c r="U239" s="135"/>
      <c r="V239" s="135"/>
      <c r="W239" s="135"/>
      <c r="X239" s="135"/>
      <c r="Y239" s="135"/>
      <c r="Z239" s="135"/>
      <c r="AA239" s="135"/>
      <c r="AB239" s="135"/>
      <c r="AC239" s="135"/>
      <c r="AD239" s="135"/>
      <c r="AE239" s="135"/>
      <c r="AF239" s="135"/>
      <c r="AG239" s="135"/>
      <c r="AH239" s="135"/>
    </row>
    <row r="240" spans="2:34" s="134" customFormat="1" ht="25.5" hidden="1" customHeight="1">
      <c r="N240" s="135"/>
      <c r="O240" s="136"/>
      <c r="P240" s="136"/>
      <c r="Q240" s="135"/>
      <c r="R240" s="135"/>
      <c r="S240" s="135"/>
      <c r="T240" s="135"/>
      <c r="U240" s="135"/>
      <c r="V240" s="135"/>
      <c r="W240" s="135"/>
      <c r="X240" s="135"/>
      <c r="Y240" s="135"/>
      <c r="Z240" s="135"/>
      <c r="AA240" s="135"/>
      <c r="AB240" s="135"/>
      <c r="AC240" s="135"/>
      <c r="AD240" s="135"/>
      <c r="AE240" s="135"/>
      <c r="AF240" s="135"/>
      <c r="AG240" s="135"/>
      <c r="AH240" s="135"/>
    </row>
    <row r="241" spans="14:34" s="134" customFormat="1" ht="25.5" hidden="1" customHeight="1">
      <c r="N241" s="135"/>
      <c r="O241" s="136"/>
      <c r="P241" s="136"/>
      <c r="Q241" s="135"/>
      <c r="R241" s="135"/>
      <c r="S241" s="135"/>
      <c r="T241" s="135"/>
      <c r="U241" s="135"/>
      <c r="V241" s="135"/>
      <c r="W241" s="135"/>
      <c r="X241" s="135"/>
      <c r="Y241" s="135"/>
      <c r="Z241" s="135"/>
      <c r="AA241" s="135"/>
      <c r="AB241" s="135"/>
      <c r="AC241" s="135"/>
      <c r="AD241" s="135"/>
      <c r="AE241" s="135"/>
      <c r="AF241" s="135"/>
      <c r="AG241" s="135"/>
      <c r="AH241" s="135"/>
    </row>
    <row r="242" spans="14:34" s="134" customFormat="1" ht="25.5" hidden="1" customHeight="1">
      <c r="N242" s="135"/>
      <c r="O242" s="136"/>
      <c r="P242" s="136"/>
      <c r="Q242" s="135"/>
      <c r="R242" s="135"/>
      <c r="S242" s="135"/>
      <c r="T242" s="135"/>
      <c r="U242" s="135"/>
      <c r="V242" s="135"/>
      <c r="W242" s="135"/>
      <c r="X242" s="135"/>
      <c r="Y242" s="135"/>
      <c r="Z242" s="135"/>
      <c r="AA242" s="135"/>
      <c r="AB242" s="135"/>
      <c r="AC242" s="135"/>
      <c r="AD242" s="135"/>
      <c r="AE242" s="135"/>
      <c r="AF242" s="135"/>
      <c r="AG242" s="135"/>
      <c r="AH242" s="135"/>
    </row>
    <row r="243" spans="14:34" s="134" customFormat="1" ht="25.5" hidden="1" customHeight="1">
      <c r="N243" s="135"/>
      <c r="O243" s="136"/>
      <c r="P243" s="136"/>
      <c r="Q243" s="135"/>
      <c r="R243" s="135"/>
      <c r="S243" s="135"/>
      <c r="T243" s="135"/>
      <c r="U243" s="135"/>
      <c r="V243" s="135"/>
      <c r="W243" s="135"/>
      <c r="X243" s="135"/>
      <c r="Y243" s="135"/>
      <c r="Z243" s="135"/>
      <c r="AA243" s="135"/>
      <c r="AB243" s="135"/>
      <c r="AC243" s="135"/>
      <c r="AD243" s="135"/>
      <c r="AE243" s="135"/>
      <c r="AF243" s="135"/>
      <c r="AG243" s="135"/>
      <c r="AH243" s="135"/>
    </row>
    <row r="244" spans="14:34" s="134" customFormat="1" ht="25.5" hidden="1" customHeight="1">
      <c r="N244" s="135"/>
      <c r="O244" s="136"/>
      <c r="P244" s="136"/>
      <c r="Q244" s="135"/>
      <c r="R244" s="135"/>
      <c r="S244" s="135"/>
      <c r="T244" s="135"/>
      <c r="U244" s="135"/>
      <c r="V244" s="135"/>
      <c r="W244" s="135"/>
      <c r="X244" s="135"/>
      <c r="Y244" s="135"/>
      <c r="Z244" s="135"/>
      <c r="AA244" s="135"/>
      <c r="AB244" s="135"/>
      <c r="AC244" s="135"/>
      <c r="AD244" s="135"/>
      <c r="AE244" s="135"/>
      <c r="AF244" s="135"/>
      <c r="AG244" s="135"/>
      <c r="AH244" s="135"/>
    </row>
    <row r="245" spans="14:34" s="134" customFormat="1" ht="25.5" hidden="1" customHeight="1">
      <c r="N245" s="135"/>
      <c r="O245" s="136"/>
      <c r="P245" s="136"/>
      <c r="Q245" s="135"/>
      <c r="R245" s="135"/>
      <c r="S245" s="135"/>
      <c r="T245" s="135"/>
      <c r="U245" s="135"/>
      <c r="V245" s="135"/>
      <c r="W245" s="135"/>
      <c r="X245" s="135"/>
      <c r="Y245" s="135"/>
      <c r="Z245" s="135"/>
      <c r="AA245" s="135"/>
      <c r="AB245" s="135"/>
      <c r="AC245" s="135"/>
      <c r="AD245" s="135"/>
      <c r="AE245" s="135"/>
      <c r="AF245" s="135"/>
      <c r="AG245" s="135"/>
      <c r="AH245" s="135"/>
    </row>
    <row r="246" spans="14:34" s="134" customFormat="1" ht="25.5" hidden="1" customHeight="1">
      <c r="N246" s="135"/>
      <c r="O246" s="136"/>
      <c r="P246" s="136"/>
      <c r="Q246" s="135"/>
      <c r="R246" s="135"/>
      <c r="S246" s="135"/>
      <c r="T246" s="135"/>
      <c r="U246" s="135"/>
      <c r="V246" s="135"/>
      <c r="W246" s="135"/>
      <c r="X246" s="135"/>
      <c r="Y246" s="135"/>
      <c r="Z246" s="135"/>
      <c r="AA246" s="135"/>
      <c r="AB246" s="135"/>
      <c r="AC246" s="135"/>
      <c r="AD246" s="135"/>
      <c r="AE246" s="135"/>
      <c r="AF246" s="135"/>
      <c r="AG246" s="135"/>
      <c r="AH246" s="135"/>
    </row>
    <row r="247" spans="14:34" s="134" customFormat="1" ht="25.5" hidden="1" customHeight="1">
      <c r="N247" s="135"/>
      <c r="O247" s="136"/>
      <c r="P247" s="136"/>
      <c r="Q247" s="135"/>
      <c r="R247" s="135"/>
      <c r="S247" s="135"/>
      <c r="T247" s="135"/>
      <c r="U247" s="135"/>
      <c r="V247" s="135"/>
      <c r="W247" s="135"/>
      <c r="X247" s="135"/>
      <c r="Y247" s="135"/>
      <c r="Z247" s="135"/>
      <c r="AA247" s="135"/>
      <c r="AB247" s="135"/>
      <c r="AC247" s="135"/>
      <c r="AD247" s="135"/>
      <c r="AE247" s="135"/>
      <c r="AF247" s="135"/>
      <c r="AG247" s="135"/>
      <c r="AH247" s="135"/>
    </row>
    <row r="248" spans="14:34" s="134" customFormat="1" ht="25.5" customHeight="1">
      <c r="N248" s="135"/>
      <c r="O248" s="136"/>
      <c r="P248" s="136"/>
      <c r="Q248" s="135"/>
      <c r="R248" s="135"/>
      <c r="S248" s="135"/>
      <c r="T248" s="135"/>
      <c r="U248" s="135"/>
      <c r="V248" s="135"/>
      <c r="W248" s="135"/>
      <c r="X248" s="135"/>
      <c r="Y248" s="135"/>
      <c r="Z248" s="135"/>
      <c r="AA248" s="135"/>
      <c r="AB248" s="135"/>
      <c r="AC248" s="135"/>
      <c r="AD248" s="135"/>
      <c r="AE248" s="135"/>
      <c r="AF248" s="135"/>
      <c r="AG248" s="135"/>
      <c r="AH248" s="135"/>
    </row>
    <row r="249" spans="14:34" s="134" customFormat="1" ht="25.5" customHeight="1">
      <c r="N249" s="135"/>
      <c r="O249" s="136"/>
      <c r="P249" s="136"/>
      <c r="Q249" s="135"/>
      <c r="R249" s="135"/>
      <c r="S249" s="135"/>
      <c r="T249" s="135"/>
      <c r="U249" s="135"/>
      <c r="V249" s="135"/>
      <c r="W249" s="135"/>
      <c r="X249" s="135"/>
      <c r="Y249" s="135"/>
      <c r="Z249" s="135"/>
      <c r="AA249" s="135"/>
      <c r="AB249" s="135"/>
      <c r="AC249" s="135"/>
      <c r="AD249" s="135"/>
      <c r="AE249" s="135"/>
      <c r="AF249" s="135"/>
      <c r="AG249" s="135"/>
      <c r="AH249" s="135"/>
    </row>
    <row r="250" spans="14:34" s="134" customFormat="1" ht="25.5" customHeight="1">
      <c r="N250" s="135"/>
      <c r="O250" s="136"/>
      <c r="P250" s="136"/>
      <c r="Q250" s="135"/>
      <c r="R250" s="135"/>
      <c r="S250" s="135"/>
      <c r="T250" s="135"/>
      <c r="U250" s="135"/>
      <c r="V250" s="135"/>
      <c r="W250" s="135"/>
      <c r="X250" s="135"/>
      <c r="Y250" s="135"/>
      <c r="Z250" s="135"/>
      <c r="AA250" s="135"/>
      <c r="AB250" s="135"/>
      <c r="AC250" s="135"/>
      <c r="AD250" s="135"/>
      <c r="AE250" s="135"/>
      <c r="AF250" s="135"/>
      <c r="AG250" s="135"/>
      <c r="AH250" s="135"/>
    </row>
    <row r="251" spans="14:34" s="134" customFormat="1" ht="25.5" customHeight="1">
      <c r="N251" s="135"/>
      <c r="O251" s="136"/>
      <c r="P251" s="136"/>
      <c r="Q251" s="135"/>
      <c r="R251" s="135"/>
      <c r="S251" s="135"/>
      <c r="T251" s="135"/>
      <c r="U251" s="135"/>
      <c r="V251" s="135"/>
      <c r="W251" s="135"/>
      <c r="X251" s="135"/>
      <c r="Y251" s="135"/>
      <c r="Z251" s="135"/>
      <c r="AA251" s="135"/>
      <c r="AB251" s="135"/>
      <c r="AC251" s="135"/>
      <c r="AD251" s="135"/>
      <c r="AE251" s="135"/>
      <c r="AF251" s="135"/>
      <c r="AG251" s="135"/>
      <c r="AH251" s="135"/>
    </row>
    <row r="252" spans="14:34" s="134" customFormat="1" ht="25.5" customHeight="1">
      <c r="N252" s="135"/>
      <c r="O252" s="136"/>
      <c r="P252" s="136"/>
      <c r="Q252" s="135"/>
      <c r="R252" s="135"/>
      <c r="S252" s="135"/>
      <c r="T252" s="135"/>
      <c r="U252" s="135"/>
      <c r="V252" s="135"/>
      <c r="W252" s="135"/>
      <c r="X252" s="135"/>
      <c r="Y252" s="135"/>
      <c r="Z252" s="135"/>
      <c r="AA252" s="135"/>
      <c r="AB252" s="135"/>
      <c r="AC252" s="135"/>
      <c r="AD252" s="135"/>
      <c r="AE252" s="135"/>
      <c r="AF252" s="135"/>
      <c r="AG252" s="135"/>
      <c r="AH252" s="135"/>
    </row>
    <row r="253" spans="14:34" s="134" customFormat="1" ht="25.5" customHeight="1">
      <c r="N253" s="135"/>
      <c r="O253" s="136"/>
      <c r="P253" s="136"/>
      <c r="Q253" s="135"/>
      <c r="R253" s="135"/>
      <c r="S253" s="135"/>
      <c r="T253" s="135"/>
      <c r="U253" s="135"/>
      <c r="V253" s="135"/>
      <c r="W253" s="135"/>
      <c r="X253" s="135"/>
      <c r="Y253" s="135"/>
      <c r="Z253" s="135"/>
      <c r="AA253" s="135"/>
      <c r="AB253" s="135"/>
      <c r="AC253" s="135"/>
      <c r="AD253" s="135"/>
      <c r="AE253" s="135"/>
      <c r="AF253" s="135"/>
      <c r="AG253" s="135"/>
      <c r="AH253" s="135"/>
    </row>
    <row r="254" spans="14:34" s="134" customFormat="1" ht="25.5" customHeight="1">
      <c r="N254" s="135"/>
      <c r="O254" s="136"/>
      <c r="P254" s="136"/>
      <c r="Q254" s="135"/>
      <c r="R254" s="135"/>
      <c r="S254" s="135"/>
      <c r="T254" s="135"/>
      <c r="U254" s="135"/>
      <c r="V254" s="135"/>
      <c r="W254" s="135"/>
      <c r="X254" s="135"/>
      <c r="Y254" s="135"/>
      <c r="Z254" s="135"/>
      <c r="AA254" s="135"/>
      <c r="AB254" s="135"/>
      <c r="AC254" s="135"/>
      <c r="AD254" s="135"/>
      <c r="AE254" s="135"/>
      <c r="AF254" s="135"/>
      <c r="AG254" s="135"/>
      <c r="AH254" s="135"/>
    </row>
  </sheetData>
  <sheetProtection algorithmName="SHA-512" hashValue="9Y4OKDD/Niy2RZ1N2JFw+MagC8BCZAARFyd52+x8D/wWxuzMjyjc9NdZzd38zONO2qd/lWcJn6T9dH+1okvxkQ==" saltValue="KckHyeZSOvyyBwUoTMscYQ==" spinCount="100000" sheet="1" selectLockedCells="1" selectUnlockedCells="1"/>
  <mergeCells count="40">
    <mergeCell ref="M7:M8"/>
    <mergeCell ref="A1:C3"/>
    <mergeCell ref="D1:M1"/>
    <mergeCell ref="D2:M2"/>
    <mergeCell ref="D3:F3"/>
    <mergeCell ref="G3:H3"/>
    <mergeCell ref="I3:J3"/>
    <mergeCell ref="K3:M3"/>
    <mergeCell ref="B12:B14"/>
    <mergeCell ref="D12:D14"/>
    <mergeCell ref="E12:E14"/>
    <mergeCell ref="B5:M5"/>
    <mergeCell ref="A6:A8"/>
    <mergeCell ref="B6:C6"/>
    <mergeCell ref="D6:H6"/>
    <mergeCell ref="I6:M6"/>
    <mergeCell ref="B7:B8"/>
    <mergeCell ref="C7:C8"/>
    <mergeCell ref="D7:F7"/>
    <mergeCell ref="G7:H7"/>
    <mergeCell ref="I7:I8"/>
    <mergeCell ref="J7:J8"/>
    <mergeCell ref="K7:K8"/>
    <mergeCell ref="L7:L8"/>
    <mergeCell ref="C12:C14"/>
    <mergeCell ref="A10:A11"/>
    <mergeCell ref="H17:H18"/>
    <mergeCell ref="A19:M19"/>
    <mergeCell ref="A20:M20"/>
    <mergeCell ref="F12:F14"/>
    <mergeCell ref="G12:G14"/>
    <mergeCell ref="H12:H14"/>
    <mergeCell ref="A15:A16"/>
    <mergeCell ref="A17:A18"/>
    <mergeCell ref="B17:B18"/>
    <mergeCell ref="C17:C18"/>
    <mergeCell ref="E17:E18"/>
    <mergeCell ref="F17:F18"/>
    <mergeCell ref="G17:G18"/>
    <mergeCell ref="A12:A14"/>
  </mergeCells>
  <conditionalFormatting sqref="G10:G12 G15:G17">
    <cfRule type="cellIs" dxfId="7" priority="5" operator="equal">
      <formula>"EXTREMA"</formula>
    </cfRule>
    <cfRule type="cellIs" dxfId="6" priority="6" operator="equal">
      <formula>"ALTA"</formula>
    </cfRule>
    <cfRule type="cellIs" dxfId="5" priority="7" operator="equal">
      <formula>"MODERADA"</formula>
    </cfRule>
    <cfRule type="cellIs" dxfId="4" priority="8" operator="equal">
      <formula>"BAJA"</formula>
    </cfRule>
  </conditionalFormatting>
  <conditionalFormatting sqref="G9">
    <cfRule type="cellIs" dxfId="3" priority="1" operator="equal">
      <formula>"EXTREMA"</formula>
    </cfRule>
    <cfRule type="cellIs" dxfId="2" priority="2" operator="equal">
      <formula>"ALTA"</formula>
    </cfRule>
    <cfRule type="cellIs" dxfId="1" priority="3" operator="equal">
      <formula>"MODERADA"</formula>
    </cfRule>
    <cfRule type="cellIs" dxfId="0" priority="4" operator="equal">
      <formula>"BAJA"</formula>
    </cfRule>
  </conditionalFormatting>
  <dataValidations count="7">
    <dataValidation type="list" allowBlank="1" showInputMessage="1" showErrorMessage="1" sqref="K17:K18" xr:uid="{00000000-0002-0000-0200-000000000000}">
      <formula1>$Q$547:$Q$550</formula1>
    </dataValidation>
    <dataValidation type="list" allowBlank="1" showInputMessage="1" showErrorMessage="1" sqref="K15:K16" xr:uid="{00000000-0002-0000-0200-000001000000}">
      <formula1>$Q$542:$Q$545</formula1>
    </dataValidation>
    <dataValidation type="list" allowBlank="1" showInputMessage="1" showErrorMessage="1" sqref="A9:A10 A17 A15 A12" xr:uid="{00000000-0002-0000-0200-000002000000}">
      <formula1>$A$30:$A$44</formula1>
    </dataValidation>
    <dataValidation type="list" allowBlank="1" showInputMessage="1" showErrorMessage="1" sqref="E9" xr:uid="{00000000-0002-0000-0200-000003000000}">
      <formula1>$D$559:$D$563</formula1>
    </dataValidation>
    <dataValidation type="list" allowBlank="1" showInputMessage="1" showErrorMessage="1" sqref="F9" xr:uid="{00000000-0002-0000-0200-000004000000}">
      <formula1>$E$559:$E$563</formula1>
    </dataValidation>
    <dataValidation type="list" allowBlank="1" showInputMessage="1" showErrorMessage="1" sqref="K9 K11" xr:uid="{00000000-0002-0000-0200-000005000000}">
      <formula1>$J$559:$J$562</formula1>
    </dataValidation>
    <dataValidation type="list" allowBlank="1" showInputMessage="1" showErrorMessage="1" sqref="K10" xr:uid="{00000000-0002-0000-0200-000006000000}">
      <formula1>$J$558:$J$561</formula1>
    </dataValidation>
  </dataValidations>
  <printOptions horizontalCentered="1" verticalCentered="1"/>
  <pageMargins left="0" right="0" top="0" bottom="0" header="0.31496062992125984" footer="0.31496062992125984"/>
  <pageSetup scale="33" orientation="landscape" r:id="rId1"/>
  <rowBreaks count="1" manualBreakCount="1">
    <brk id="20" max="12"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H6"/>
  <sheetViews>
    <sheetView topLeftCell="C3" zoomScale="90" zoomScaleNormal="90" workbookViewId="0">
      <selection activeCell="G5" sqref="G5"/>
    </sheetView>
  </sheetViews>
  <sheetFormatPr baseColWidth="10" defaultColWidth="9.140625" defaultRowHeight="12.75"/>
  <cols>
    <col min="1" max="1" width="1.42578125" style="3" customWidth="1"/>
    <col min="2" max="2" width="42.28515625" style="3" customWidth="1"/>
    <col min="3" max="3" width="67.42578125" style="3" customWidth="1"/>
    <col min="4" max="5" width="25.42578125" style="3" customWidth="1"/>
    <col min="6" max="7" width="18.7109375" style="3" customWidth="1"/>
    <col min="8" max="8" width="65.7109375" style="3" customWidth="1"/>
    <col min="9" max="16384" width="9.140625" style="3"/>
  </cols>
  <sheetData>
    <row r="1" spans="2:8" hidden="1"/>
    <row r="2" spans="2:8" customFormat="1" ht="50.25" customHeight="1" thickBot="1">
      <c r="B2" s="139"/>
      <c r="C2" s="303" t="s">
        <v>348</v>
      </c>
      <c r="D2" s="304"/>
      <c r="E2" s="304"/>
      <c r="F2" s="307" t="s">
        <v>349</v>
      </c>
      <c r="G2" s="308"/>
      <c r="H2" s="308"/>
    </row>
    <row r="3" spans="2:8" customFormat="1" ht="36.75" customHeight="1" thickBot="1">
      <c r="B3" s="138"/>
      <c r="C3" s="305" t="s">
        <v>204</v>
      </c>
      <c r="D3" s="306"/>
      <c r="E3" s="306"/>
      <c r="F3" s="309" t="s">
        <v>347</v>
      </c>
      <c r="G3" s="310"/>
      <c r="H3" s="310"/>
    </row>
    <row r="4" spans="2:8" ht="31.5" customHeight="1" thickBot="1">
      <c r="B4" s="4" t="s">
        <v>25</v>
      </c>
      <c r="C4" s="4" t="s">
        <v>26</v>
      </c>
      <c r="D4" s="4" t="s">
        <v>20</v>
      </c>
      <c r="E4" s="4" t="s">
        <v>9</v>
      </c>
      <c r="F4" s="4" t="s">
        <v>14</v>
      </c>
      <c r="G4" s="11" t="s">
        <v>222</v>
      </c>
      <c r="H4" s="11" t="s">
        <v>201</v>
      </c>
    </row>
    <row r="5" spans="2:8" ht="330.75" customHeight="1">
      <c r="B5" s="6" t="s">
        <v>205</v>
      </c>
      <c r="C5" s="33" t="s">
        <v>128</v>
      </c>
      <c r="D5" s="6" t="s">
        <v>27</v>
      </c>
      <c r="E5" s="7" t="s">
        <v>28</v>
      </c>
      <c r="F5" s="8"/>
      <c r="G5" s="70">
        <v>1</v>
      </c>
      <c r="H5" s="68" t="s">
        <v>403</v>
      </c>
    </row>
    <row r="6" spans="2:8">
      <c r="G6" s="192">
        <f>G5</f>
        <v>1</v>
      </c>
    </row>
  </sheetData>
  <sheetProtection algorithmName="SHA-512" hashValue="rqthz7ED49qLKdAIAtpu/P1PucEnuTmQMwZDiKUpIt9VfIWHis92jeGY6I3bbXI5Cdz8lgLh2Uf8tAr04fS3fQ==" saltValue="SB1vWgQ20Cu//OBSfqyWmQ==" spinCount="100000" sheet="1" selectLockedCells="1" selectUnlockedCells="1"/>
  <mergeCells count="4">
    <mergeCell ref="C2:E2"/>
    <mergeCell ref="C3:E3"/>
    <mergeCell ref="F2:H2"/>
    <mergeCell ref="F3:H3"/>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1"/>
  </sheetPr>
  <dimension ref="A1:BR27"/>
  <sheetViews>
    <sheetView zoomScale="85" zoomScaleNormal="85" workbookViewId="0">
      <pane xSplit="2" ySplit="4" topLeftCell="C22" activePane="bottomRight" state="frozen"/>
      <selection pane="topRight" activeCell="C1" sqref="C1"/>
      <selection pane="bottomLeft" activeCell="A10" sqref="A10"/>
      <selection pane="bottomRight" activeCell="O22" sqref="O22"/>
    </sheetView>
  </sheetViews>
  <sheetFormatPr baseColWidth="10" defaultRowHeight="15"/>
  <cols>
    <col min="1" max="1" width="14.28515625" customWidth="1"/>
    <col min="2" max="2" width="45.42578125" customWidth="1"/>
    <col min="3" max="3" width="7.140625" customWidth="1"/>
    <col min="4" max="4" width="5.7109375" customWidth="1"/>
    <col min="5" max="5" width="5.5703125" customWidth="1"/>
    <col min="6" max="6" width="6.28515625" customWidth="1"/>
    <col min="7" max="7" width="9.85546875" customWidth="1"/>
    <col min="8" max="8" width="31.5703125" customWidth="1"/>
    <col min="9" max="9" width="5.42578125" customWidth="1"/>
    <col min="10" max="10" width="3.7109375" customWidth="1"/>
    <col min="11" max="11" width="5.140625" customWidth="1"/>
    <col min="14" max="14" width="20.7109375" customWidth="1"/>
    <col min="15" max="15" width="11.28515625" customWidth="1"/>
    <col min="16" max="16" width="45.85546875" customWidth="1"/>
  </cols>
  <sheetData>
    <row r="1" spans="1:70" ht="50.25" customHeight="1" thickBot="1">
      <c r="B1" s="139"/>
      <c r="C1" s="311" t="s">
        <v>348</v>
      </c>
      <c r="D1" s="312"/>
      <c r="E1" s="312"/>
      <c r="F1" s="312"/>
      <c r="G1" s="312"/>
      <c r="H1" s="312"/>
      <c r="I1" s="312"/>
      <c r="J1" s="312"/>
      <c r="K1" s="312"/>
      <c r="L1" s="312"/>
      <c r="M1" s="313"/>
      <c r="N1" s="307" t="s">
        <v>349</v>
      </c>
      <c r="O1" s="308"/>
      <c r="P1" s="308"/>
    </row>
    <row r="2" spans="1:70" ht="36.75" customHeight="1" thickBot="1">
      <c r="B2" s="154"/>
      <c r="C2" s="309" t="s">
        <v>351</v>
      </c>
      <c r="D2" s="310"/>
      <c r="E2" s="310"/>
      <c r="F2" s="310"/>
      <c r="G2" s="310"/>
      <c r="H2" s="310"/>
      <c r="I2" s="310"/>
      <c r="J2" s="310"/>
      <c r="K2" s="310"/>
      <c r="L2" s="310"/>
      <c r="M2" s="314"/>
      <c r="N2" s="309" t="s">
        <v>347</v>
      </c>
      <c r="O2" s="310"/>
      <c r="P2" s="310"/>
    </row>
    <row r="3" spans="1:70" s="16" customFormat="1">
      <c r="A3" s="328" t="s">
        <v>57</v>
      </c>
      <c r="B3" s="319" t="s">
        <v>58</v>
      </c>
      <c r="C3" s="321" t="s">
        <v>59</v>
      </c>
      <c r="D3" s="322"/>
      <c r="E3" s="322"/>
      <c r="F3" s="322"/>
      <c r="G3" s="330"/>
      <c r="H3" s="319" t="s">
        <v>60</v>
      </c>
      <c r="I3" s="321" t="s">
        <v>61</v>
      </c>
      <c r="J3" s="322"/>
      <c r="K3" s="323"/>
      <c r="L3" s="321" t="s">
        <v>62</v>
      </c>
      <c r="M3" s="323"/>
      <c r="N3" s="317" t="s">
        <v>63</v>
      </c>
      <c r="O3" s="317" t="s">
        <v>222</v>
      </c>
      <c r="P3" s="315" t="s">
        <v>201</v>
      </c>
    </row>
    <row r="4" spans="1:70" s="16" customFormat="1" ht="79.5" customHeight="1" thickBot="1">
      <c r="A4" s="329"/>
      <c r="B4" s="320"/>
      <c r="C4" s="164" t="s">
        <v>64</v>
      </c>
      <c r="D4" s="165" t="s">
        <v>65</v>
      </c>
      <c r="E4" s="165" t="s">
        <v>66</v>
      </c>
      <c r="F4" s="165" t="s">
        <v>67</v>
      </c>
      <c r="G4" s="166" t="s">
        <v>68</v>
      </c>
      <c r="H4" s="320"/>
      <c r="I4" s="167">
        <v>1</v>
      </c>
      <c r="J4" s="168">
        <v>2</v>
      </c>
      <c r="K4" s="169">
        <v>3</v>
      </c>
      <c r="L4" s="167" t="s">
        <v>69</v>
      </c>
      <c r="M4" s="169" t="s">
        <v>70</v>
      </c>
      <c r="N4" s="318"/>
      <c r="O4" s="318" t="s">
        <v>222</v>
      </c>
      <c r="P4" s="316"/>
    </row>
    <row r="5" spans="1:70" s="21" customFormat="1" ht="87" customHeight="1">
      <c r="A5" s="331" t="s">
        <v>71</v>
      </c>
      <c r="B5" s="155" t="s">
        <v>100</v>
      </c>
      <c r="C5" s="156" t="s">
        <v>73</v>
      </c>
      <c r="D5" s="157"/>
      <c r="E5" s="157"/>
      <c r="F5" s="157"/>
      <c r="G5" s="158"/>
      <c r="H5" s="159" t="s">
        <v>181</v>
      </c>
      <c r="I5" s="160"/>
      <c r="J5" s="161" t="s">
        <v>74</v>
      </c>
      <c r="K5" s="160"/>
      <c r="L5" s="162">
        <v>43622</v>
      </c>
      <c r="M5" s="162">
        <v>43654</v>
      </c>
      <c r="N5" s="159" t="s">
        <v>30</v>
      </c>
      <c r="O5" s="163">
        <v>1</v>
      </c>
      <c r="P5" s="155" t="s">
        <v>227</v>
      </c>
      <c r="Q5" s="16"/>
      <c r="R5" s="16"/>
      <c r="S5" s="16"/>
      <c r="T5" s="16"/>
      <c r="U5" s="16"/>
      <c r="V5" s="16"/>
      <c r="W5" s="16"/>
      <c r="X5" s="16"/>
      <c r="Y5" s="16"/>
      <c r="Z5" s="16"/>
      <c r="AA5" s="16"/>
      <c r="AB5" s="16"/>
      <c r="AC5" s="16"/>
      <c r="AD5" s="16"/>
      <c r="AE5" s="16"/>
      <c r="AF5" s="16"/>
      <c r="AG5" s="16"/>
      <c r="AH5" s="16"/>
      <c r="AI5" s="16"/>
      <c r="AJ5" s="16"/>
      <c r="AK5" s="16"/>
      <c r="AL5" s="16"/>
      <c r="AM5" s="16"/>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row>
    <row r="6" spans="1:70" s="17" customFormat="1" ht="105">
      <c r="A6" s="332"/>
      <c r="B6" s="187" t="s">
        <v>72</v>
      </c>
      <c r="C6" s="18" t="s">
        <v>73</v>
      </c>
      <c r="D6" s="18"/>
      <c r="E6" s="18"/>
      <c r="F6" s="18"/>
      <c r="G6" s="18"/>
      <c r="H6" s="170" t="s">
        <v>179</v>
      </c>
      <c r="I6" s="44"/>
      <c r="J6" s="171" t="s">
        <v>73</v>
      </c>
      <c r="K6" s="172"/>
      <c r="L6" s="173">
        <v>43591</v>
      </c>
      <c r="M6" s="173">
        <v>43769</v>
      </c>
      <c r="N6" s="174" t="s">
        <v>99</v>
      </c>
      <c r="O6" s="71">
        <v>0.7</v>
      </c>
      <c r="P6" s="22" t="s">
        <v>370</v>
      </c>
    </row>
    <row r="7" spans="1:70" s="17" customFormat="1" ht="93.75" customHeight="1">
      <c r="A7" s="332"/>
      <c r="B7" s="19" t="s">
        <v>101</v>
      </c>
      <c r="C7" s="18" t="s">
        <v>73</v>
      </c>
      <c r="D7" s="18"/>
      <c r="E7" s="18"/>
      <c r="F7" s="18"/>
      <c r="G7" s="18"/>
      <c r="H7" s="175" t="s">
        <v>102</v>
      </c>
      <c r="I7" s="44"/>
      <c r="J7" s="44"/>
      <c r="K7" s="176" t="s">
        <v>74</v>
      </c>
      <c r="L7" s="224">
        <v>44075</v>
      </c>
      <c r="M7" s="225" t="s">
        <v>372</v>
      </c>
      <c r="N7" s="174" t="s">
        <v>174</v>
      </c>
      <c r="O7" s="71">
        <v>1</v>
      </c>
      <c r="P7" s="23" t="s">
        <v>371</v>
      </c>
    </row>
    <row r="8" spans="1:70" s="17" customFormat="1" ht="75">
      <c r="A8" s="332"/>
      <c r="B8" s="19" t="s">
        <v>75</v>
      </c>
      <c r="C8" s="18"/>
      <c r="D8" s="18" t="s">
        <v>73</v>
      </c>
      <c r="E8" s="18"/>
      <c r="F8" s="18"/>
      <c r="G8" s="18"/>
      <c r="H8" s="187" t="s">
        <v>76</v>
      </c>
      <c r="I8" s="44"/>
      <c r="J8" s="44"/>
      <c r="K8" s="178" t="s">
        <v>74</v>
      </c>
      <c r="L8" s="179">
        <v>43800</v>
      </c>
      <c r="M8" s="179">
        <v>43829</v>
      </c>
      <c r="N8" s="18" t="s">
        <v>30</v>
      </c>
      <c r="O8" s="71">
        <v>1</v>
      </c>
      <c r="P8" s="19" t="s">
        <v>373</v>
      </c>
    </row>
    <row r="9" spans="1:70" s="17" customFormat="1" ht="111" customHeight="1">
      <c r="A9" s="332"/>
      <c r="B9" s="19" t="s">
        <v>206</v>
      </c>
      <c r="C9" s="18"/>
      <c r="D9" s="18" t="s">
        <v>73</v>
      </c>
      <c r="E9" s="18"/>
      <c r="F9" s="18"/>
      <c r="G9" s="18"/>
      <c r="H9" s="175" t="s">
        <v>374</v>
      </c>
      <c r="I9" s="180"/>
      <c r="J9" s="178" t="s">
        <v>74</v>
      </c>
      <c r="K9" s="181"/>
      <c r="L9" s="179">
        <v>43693</v>
      </c>
      <c r="M9" s="179">
        <v>43707</v>
      </c>
      <c r="N9" s="174" t="s">
        <v>207</v>
      </c>
      <c r="O9" s="71">
        <v>1</v>
      </c>
      <c r="P9" s="19" t="s">
        <v>228</v>
      </c>
    </row>
    <row r="10" spans="1:70" s="17" customFormat="1" ht="102" customHeight="1">
      <c r="A10" s="332"/>
      <c r="B10" s="19" t="s">
        <v>77</v>
      </c>
      <c r="C10" s="18"/>
      <c r="D10" s="18" t="s">
        <v>73</v>
      </c>
      <c r="E10" s="18"/>
      <c r="F10" s="18"/>
      <c r="G10" s="18"/>
      <c r="H10" s="182" t="s">
        <v>78</v>
      </c>
      <c r="I10" s="44"/>
      <c r="J10" s="178" t="s">
        <v>74</v>
      </c>
      <c r="K10" s="172"/>
      <c r="L10" s="189">
        <v>43705</v>
      </c>
      <c r="M10" s="189">
        <v>43710</v>
      </c>
      <c r="N10" s="174" t="s">
        <v>208</v>
      </c>
      <c r="O10" s="71">
        <v>1</v>
      </c>
      <c r="P10" s="72" t="s">
        <v>229</v>
      </c>
    </row>
    <row r="11" spans="1:70" s="17" customFormat="1" ht="129.75" customHeight="1">
      <c r="A11" s="332"/>
      <c r="B11" s="19" t="s">
        <v>178</v>
      </c>
      <c r="C11" s="18"/>
      <c r="D11" s="18" t="s">
        <v>73</v>
      </c>
      <c r="E11" s="18"/>
      <c r="F11" s="18"/>
      <c r="G11" s="18"/>
      <c r="H11" s="19" t="s">
        <v>79</v>
      </c>
      <c r="I11" s="180"/>
      <c r="J11" s="178" t="s">
        <v>74</v>
      </c>
      <c r="K11" s="181"/>
      <c r="L11" s="179">
        <v>43700</v>
      </c>
      <c r="M11" s="179">
        <v>43710</v>
      </c>
      <c r="N11" s="174" t="s">
        <v>175</v>
      </c>
      <c r="O11" s="71">
        <v>1</v>
      </c>
      <c r="P11" s="22" t="s">
        <v>375</v>
      </c>
      <c r="Q11"/>
    </row>
    <row r="12" spans="1:70" s="17" customFormat="1" ht="90" customHeight="1">
      <c r="A12" s="332"/>
      <c r="B12" s="19" t="s">
        <v>80</v>
      </c>
      <c r="C12" s="18"/>
      <c r="D12" s="18" t="s">
        <v>73</v>
      </c>
      <c r="E12" s="18" t="s">
        <v>73</v>
      </c>
      <c r="F12" s="18"/>
      <c r="G12" s="18"/>
      <c r="H12" s="19" t="s">
        <v>81</v>
      </c>
      <c r="I12" s="180"/>
      <c r="J12" s="178" t="s">
        <v>74</v>
      </c>
      <c r="K12" s="180"/>
      <c r="L12" s="179">
        <v>43700</v>
      </c>
      <c r="M12" s="179">
        <v>43710</v>
      </c>
      <c r="N12" s="18" t="s">
        <v>103</v>
      </c>
      <c r="O12" s="71">
        <v>1</v>
      </c>
      <c r="P12" s="73" t="s">
        <v>216</v>
      </c>
    </row>
    <row r="13" spans="1:70" s="17" customFormat="1" ht="162.75" customHeight="1">
      <c r="A13" s="326" t="s">
        <v>182</v>
      </c>
      <c r="B13" s="19" t="s">
        <v>82</v>
      </c>
      <c r="C13" s="18"/>
      <c r="D13" s="18" t="s">
        <v>73</v>
      </c>
      <c r="E13" s="18"/>
      <c r="F13" s="18"/>
      <c r="G13" s="18"/>
      <c r="H13" s="226" t="s">
        <v>83</v>
      </c>
      <c r="I13" s="184" t="s">
        <v>74</v>
      </c>
      <c r="J13" s="18"/>
      <c r="K13" s="184" t="s">
        <v>74</v>
      </c>
      <c r="L13" s="183"/>
      <c r="M13" s="185">
        <v>43495</v>
      </c>
      <c r="N13" s="174" t="s">
        <v>209</v>
      </c>
      <c r="O13" s="71">
        <v>1</v>
      </c>
      <c r="P13" s="227" t="s">
        <v>376</v>
      </c>
      <c r="Q13" s="324"/>
      <c r="R13" s="325"/>
    </row>
    <row r="14" spans="1:70" s="17" customFormat="1" ht="135">
      <c r="A14" s="326"/>
      <c r="B14" s="19" t="s">
        <v>84</v>
      </c>
      <c r="C14" s="18"/>
      <c r="D14" s="18" t="s">
        <v>73</v>
      </c>
      <c r="E14" s="18"/>
      <c r="F14" s="18"/>
      <c r="G14" s="18"/>
      <c r="H14" s="182" t="s">
        <v>210</v>
      </c>
      <c r="I14" s="20" t="s">
        <v>74</v>
      </c>
      <c r="J14" s="44"/>
      <c r="K14" s="20" t="s">
        <v>74</v>
      </c>
      <c r="L14" s="179">
        <v>43495</v>
      </c>
      <c r="M14" s="179">
        <v>43753</v>
      </c>
      <c r="N14" s="174" t="s">
        <v>208</v>
      </c>
      <c r="O14" s="74">
        <v>1</v>
      </c>
      <c r="P14" s="23" t="s">
        <v>377</v>
      </c>
    </row>
    <row r="15" spans="1:70" s="17" customFormat="1" ht="140.25" customHeight="1">
      <c r="A15" s="326"/>
      <c r="B15" s="19" t="s">
        <v>85</v>
      </c>
      <c r="C15" s="18"/>
      <c r="D15" s="18"/>
      <c r="E15" s="18" t="s">
        <v>73</v>
      </c>
      <c r="F15" s="18"/>
      <c r="G15" s="18"/>
      <c r="H15" s="186" t="s">
        <v>104</v>
      </c>
      <c r="I15" s="44"/>
      <c r="J15" s="20" t="s">
        <v>74</v>
      </c>
      <c r="K15" s="44"/>
      <c r="L15" s="172"/>
      <c r="M15" s="185">
        <v>43495</v>
      </c>
      <c r="N15" s="174" t="s">
        <v>180</v>
      </c>
      <c r="O15" s="74">
        <v>1</v>
      </c>
      <c r="P15" s="23" t="s">
        <v>377</v>
      </c>
    </row>
    <row r="16" spans="1:70" s="17" customFormat="1" ht="130.5" customHeight="1">
      <c r="A16" s="326"/>
      <c r="B16" s="228" t="s">
        <v>86</v>
      </c>
      <c r="C16" s="172"/>
      <c r="D16" s="172"/>
      <c r="E16" s="172"/>
      <c r="F16" s="18" t="s">
        <v>73</v>
      </c>
      <c r="G16" s="172"/>
      <c r="H16" s="187" t="s">
        <v>176</v>
      </c>
      <c r="I16" s="44"/>
      <c r="J16" s="20" t="s">
        <v>74</v>
      </c>
      <c r="K16" s="44"/>
      <c r="L16" s="179">
        <v>43697</v>
      </c>
      <c r="M16" s="173">
        <v>43703</v>
      </c>
      <c r="N16" s="174" t="s">
        <v>208</v>
      </c>
      <c r="O16" s="74">
        <v>1</v>
      </c>
      <c r="P16" s="72" t="s">
        <v>230</v>
      </c>
    </row>
    <row r="17" spans="1:16" s="17" customFormat="1" ht="76.5" customHeight="1">
      <c r="A17" s="327" t="s">
        <v>87</v>
      </c>
      <c r="B17" s="19" t="s">
        <v>184</v>
      </c>
      <c r="C17" s="18"/>
      <c r="D17" s="18"/>
      <c r="E17" s="18" t="s">
        <v>73</v>
      </c>
      <c r="F17" s="18"/>
      <c r="G17" s="18"/>
      <c r="H17" s="19" t="s">
        <v>211</v>
      </c>
      <c r="I17" s="188"/>
      <c r="J17" s="188"/>
      <c r="K17" s="75" t="s">
        <v>74</v>
      </c>
      <c r="L17" s="189">
        <v>43774</v>
      </c>
      <c r="M17" s="189">
        <v>43799</v>
      </c>
      <c r="N17" s="174" t="s">
        <v>208</v>
      </c>
      <c r="O17" s="229">
        <v>0.5</v>
      </c>
      <c r="P17" s="23" t="s">
        <v>378</v>
      </c>
    </row>
    <row r="18" spans="1:16" s="17" customFormat="1" ht="60">
      <c r="A18" s="327"/>
      <c r="B18" s="19" t="s">
        <v>88</v>
      </c>
      <c r="C18" s="18" t="s">
        <v>73</v>
      </c>
      <c r="D18" s="18"/>
      <c r="E18" s="18"/>
      <c r="F18" s="18"/>
      <c r="G18" s="18"/>
      <c r="H18" s="177" t="s">
        <v>177</v>
      </c>
      <c r="I18" s="180"/>
      <c r="J18" s="76" t="s">
        <v>74</v>
      </c>
      <c r="K18" s="180"/>
      <c r="L18" s="179">
        <v>43699</v>
      </c>
      <c r="M18" s="179">
        <v>43707</v>
      </c>
      <c r="N18" s="190" t="s">
        <v>56</v>
      </c>
      <c r="O18" s="74">
        <v>1</v>
      </c>
      <c r="P18" s="78" t="s">
        <v>232</v>
      </c>
    </row>
    <row r="19" spans="1:16" s="17" customFormat="1" ht="79.5" customHeight="1">
      <c r="A19" s="327"/>
      <c r="B19" s="43" t="s">
        <v>89</v>
      </c>
      <c r="C19" s="18"/>
      <c r="D19" s="18" t="s">
        <v>73</v>
      </c>
      <c r="E19" s="18"/>
      <c r="F19" s="18"/>
      <c r="G19" s="18"/>
      <c r="H19" s="19" t="s">
        <v>90</v>
      </c>
      <c r="I19" s="44"/>
      <c r="J19" s="191" t="s">
        <v>74</v>
      </c>
      <c r="K19" s="172"/>
      <c r="L19" s="179">
        <v>43713</v>
      </c>
      <c r="M19" s="179">
        <v>43728</v>
      </c>
      <c r="N19" s="18" t="s">
        <v>212</v>
      </c>
      <c r="O19" s="74">
        <v>0.3</v>
      </c>
      <c r="P19" s="23" t="s">
        <v>214</v>
      </c>
    </row>
    <row r="20" spans="1:16" s="17" customFormat="1" ht="205.5" customHeight="1">
      <c r="A20" s="327"/>
      <c r="B20" s="19" t="s">
        <v>91</v>
      </c>
      <c r="C20" s="18"/>
      <c r="D20" s="18" t="s">
        <v>73</v>
      </c>
      <c r="E20" s="18"/>
      <c r="F20" s="18"/>
      <c r="G20" s="18"/>
      <c r="H20" s="175" t="s">
        <v>92</v>
      </c>
      <c r="I20" s="188"/>
      <c r="J20" s="75" t="s">
        <v>74</v>
      </c>
      <c r="K20" s="18"/>
      <c r="L20" s="189">
        <v>43691</v>
      </c>
      <c r="M20" s="185">
        <v>43738</v>
      </c>
      <c r="N20" s="18" t="s">
        <v>212</v>
      </c>
      <c r="O20" s="74">
        <v>1</v>
      </c>
      <c r="P20" s="23" t="s">
        <v>215</v>
      </c>
    </row>
    <row r="21" spans="1:16" s="17" customFormat="1" ht="106.5" customHeight="1">
      <c r="A21" s="327"/>
      <c r="B21" s="19" t="s">
        <v>93</v>
      </c>
      <c r="C21" s="18"/>
      <c r="D21" s="18"/>
      <c r="E21" s="18" t="s">
        <v>73</v>
      </c>
      <c r="F21" s="18" t="s">
        <v>73</v>
      </c>
      <c r="G21" s="18"/>
      <c r="H21" s="182" t="s">
        <v>96</v>
      </c>
      <c r="I21" s="180"/>
      <c r="J21" s="76" t="s">
        <v>74</v>
      </c>
      <c r="K21" s="76" t="s">
        <v>74</v>
      </c>
      <c r="L21" s="179">
        <v>43719</v>
      </c>
      <c r="M21" s="179">
        <v>43799</v>
      </c>
      <c r="N21" s="18" t="s">
        <v>213</v>
      </c>
      <c r="O21" s="74">
        <v>0.6</v>
      </c>
      <c r="P21" s="23" t="s">
        <v>380</v>
      </c>
    </row>
    <row r="22" spans="1:16" s="17" customFormat="1" ht="206.25" customHeight="1">
      <c r="A22" s="327"/>
      <c r="B22" s="19" t="s">
        <v>94</v>
      </c>
      <c r="C22" s="18"/>
      <c r="D22" s="18"/>
      <c r="E22" s="18"/>
      <c r="F22" s="18"/>
      <c r="G22" s="18" t="s">
        <v>73</v>
      </c>
      <c r="H22" s="19" t="s">
        <v>379</v>
      </c>
      <c r="I22" s="180"/>
      <c r="J22" s="76" t="s">
        <v>74</v>
      </c>
      <c r="K22" s="180"/>
      <c r="L22" s="179">
        <v>47392</v>
      </c>
      <c r="M22" s="179">
        <v>43784</v>
      </c>
      <c r="N22" s="18" t="s">
        <v>4</v>
      </c>
      <c r="O22" s="74">
        <v>1</v>
      </c>
      <c r="P22" s="23" t="s">
        <v>409</v>
      </c>
    </row>
    <row r="23" spans="1:16" s="17" customFormat="1" ht="117" customHeight="1">
      <c r="A23" s="327"/>
      <c r="B23" s="19" t="s">
        <v>95</v>
      </c>
      <c r="C23" s="18"/>
      <c r="D23" s="18"/>
      <c r="E23" s="18"/>
      <c r="F23" s="18"/>
      <c r="G23" s="18" t="s">
        <v>73</v>
      </c>
      <c r="H23" s="19" t="s">
        <v>96</v>
      </c>
      <c r="I23" s="188"/>
      <c r="J23" s="75" t="s">
        <v>74</v>
      </c>
      <c r="K23" s="188"/>
      <c r="L23" s="189">
        <v>43784</v>
      </c>
      <c r="M23" s="189">
        <v>43799</v>
      </c>
      <c r="N23" s="18" t="s">
        <v>183</v>
      </c>
      <c r="O23" s="74"/>
      <c r="P23" s="23" t="s">
        <v>231</v>
      </c>
    </row>
    <row r="24" spans="1:16" s="17" customFormat="1" ht="75">
      <c r="A24" s="327"/>
      <c r="B24" s="19" t="s">
        <v>97</v>
      </c>
      <c r="C24" s="18"/>
      <c r="D24" s="18"/>
      <c r="E24" s="18"/>
      <c r="F24" s="18"/>
      <c r="G24" s="18" t="s">
        <v>73</v>
      </c>
      <c r="H24" s="19" t="s">
        <v>98</v>
      </c>
      <c r="I24" s="76" t="s">
        <v>74</v>
      </c>
      <c r="J24" s="76" t="s">
        <v>74</v>
      </c>
      <c r="K24" s="180"/>
      <c r="L24" s="179">
        <v>43800</v>
      </c>
      <c r="M24" s="179">
        <v>43830</v>
      </c>
      <c r="N24" s="190" t="s">
        <v>56</v>
      </c>
      <c r="O24" s="74">
        <v>1</v>
      </c>
      <c r="P24" s="23" t="s">
        <v>233</v>
      </c>
    </row>
    <row r="25" spans="1:16">
      <c r="O25" s="153">
        <v>0.9</v>
      </c>
    </row>
    <row r="26" spans="1:16">
      <c r="O26" s="77"/>
    </row>
    <row r="27" spans="1:16">
      <c r="O27" s="204"/>
    </row>
  </sheetData>
  <sheetProtection selectLockedCells="1" selectUnlockedCells="1"/>
  <mergeCells count="17">
    <mergeCell ref="Q13:R13"/>
    <mergeCell ref="A13:A16"/>
    <mergeCell ref="A17:A24"/>
    <mergeCell ref="A3:A4"/>
    <mergeCell ref="B3:B4"/>
    <mergeCell ref="C3:G3"/>
    <mergeCell ref="A5:A12"/>
    <mergeCell ref="C1:M1"/>
    <mergeCell ref="C2:M2"/>
    <mergeCell ref="N1:P1"/>
    <mergeCell ref="N2:P2"/>
    <mergeCell ref="P3:P4"/>
    <mergeCell ref="N3:N4"/>
    <mergeCell ref="H3:H4"/>
    <mergeCell ref="I3:K3"/>
    <mergeCell ref="L3:M3"/>
    <mergeCell ref="O3:O4"/>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30"/>
  <sheetViews>
    <sheetView topLeftCell="B25" zoomScale="91" zoomScaleNormal="91" workbookViewId="0">
      <selection activeCell="G21" sqref="G21"/>
    </sheetView>
  </sheetViews>
  <sheetFormatPr baseColWidth="10" defaultRowHeight="15"/>
  <cols>
    <col min="1" max="1" width="25.28515625" customWidth="1"/>
    <col min="2" max="2" width="50.140625" customWidth="1"/>
    <col min="3" max="3" width="20.28515625" customWidth="1"/>
    <col min="4" max="4" width="19.42578125" customWidth="1"/>
    <col min="5" max="6" width="17.42578125" customWidth="1"/>
    <col min="7" max="7" width="53.28515625" customWidth="1"/>
  </cols>
  <sheetData>
    <row r="1" spans="1:7" ht="50.25" customHeight="1" thickBot="1">
      <c r="B1" s="139"/>
      <c r="C1" s="303" t="s">
        <v>348</v>
      </c>
      <c r="D1" s="304"/>
      <c r="E1" s="304"/>
      <c r="F1" s="333" t="s">
        <v>349</v>
      </c>
      <c r="G1" s="334"/>
    </row>
    <row r="2" spans="1:7" ht="36.75" customHeight="1" thickBot="1">
      <c r="B2" s="138"/>
      <c r="C2" s="305" t="s">
        <v>5</v>
      </c>
      <c r="D2" s="306"/>
      <c r="E2" s="306"/>
      <c r="F2" s="335" t="s">
        <v>367</v>
      </c>
      <c r="G2" s="336"/>
    </row>
    <row r="3" spans="1:7" ht="33" customHeight="1" thickBot="1">
      <c r="A3" s="2" t="s">
        <v>6</v>
      </c>
      <c r="B3" s="1" t="s">
        <v>7</v>
      </c>
      <c r="C3" s="1" t="s">
        <v>8</v>
      </c>
      <c r="D3" s="1" t="s">
        <v>9</v>
      </c>
      <c r="E3" s="143" t="s">
        <v>14</v>
      </c>
      <c r="F3" s="2" t="s">
        <v>222</v>
      </c>
      <c r="G3" s="147" t="s">
        <v>201</v>
      </c>
    </row>
    <row r="4" spans="1:7" ht="91.5" customHeight="1" thickBot="1">
      <c r="A4" s="342" t="s">
        <v>31</v>
      </c>
      <c r="B4" s="34" t="s">
        <v>129</v>
      </c>
      <c r="C4" s="35" t="s">
        <v>130</v>
      </c>
      <c r="D4" s="36" t="s">
        <v>131</v>
      </c>
      <c r="E4" s="144">
        <v>43466</v>
      </c>
      <c r="F4" s="148">
        <v>1</v>
      </c>
      <c r="G4" s="149" t="s">
        <v>218</v>
      </c>
    </row>
    <row r="5" spans="1:7" ht="91.5" customHeight="1" thickBot="1">
      <c r="A5" s="343"/>
      <c r="B5" s="34" t="s">
        <v>132</v>
      </c>
      <c r="C5" s="35" t="s">
        <v>133</v>
      </c>
      <c r="D5" s="36" t="s">
        <v>131</v>
      </c>
      <c r="E5" s="144">
        <v>43830</v>
      </c>
      <c r="F5" s="148">
        <v>1</v>
      </c>
      <c r="G5" s="149" t="s">
        <v>381</v>
      </c>
    </row>
    <row r="6" spans="1:7" ht="96" customHeight="1" thickBot="1">
      <c r="A6" s="339" t="s">
        <v>10</v>
      </c>
      <c r="B6" s="34" t="s">
        <v>188</v>
      </c>
      <c r="C6" s="35" t="s">
        <v>190</v>
      </c>
      <c r="D6" s="36" t="s">
        <v>134</v>
      </c>
      <c r="E6" s="144">
        <v>43830</v>
      </c>
      <c r="F6" s="148">
        <v>1</v>
      </c>
      <c r="G6" s="149" t="s">
        <v>250</v>
      </c>
    </row>
    <row r="7" spans="1:7" ht="74.25" customHeight="1" thickBot="1">
      <c r="A7" s="340"/>
      <c r="B7" s="34" t="s">
        <v>251</v>
      </c>
      <c r="C7" s="35" t="s">
        <v>135</v>
      </c>
      <c r="D7" s="36" t="s">
        <v>136</v>
      </c>
      <c r="E7" s="144">
        <v>43830</v>
      </c>
      <c r="F7" s="148">
        <v>1</v>
      </c>
      <c r="G7" s="149" t="s">
        <v>252</v>
      </c>
    </row>
    <row r="8" spans="1:7" ht="98.25" customHeight="1" thickBot="1">
      <c r="A8" s="340"/>
      <c r="B8" s="34" t="s">
        <v>137</v>
      </c>
      <c r="C8" s="35" t="s">
        <v>138</v>
      </c>
      <c r="D8" s="36" t="s">
        <v>139</v>
      </c>
      <c r="E8" s="144">
        <v>43830</v>
      </c>
      <c r="F8" s="148">
        <v>1</v>
      </c>
      <c r="G8" s="149" t="s">
        <v>253</v>
      </c>
    </row>
    <row r="9" spans="1:7" ht="82.5" customHeight="1" thickBot="1">
      <c r="A9" s="340"/>
      <c r="B9" s="34" t="s">
        <v>140</v>
      </c>
      <c r="C9" s="35" t="s">
        <v>141</v>
      </c>
      <c r="D9" s="36" t="s">
        <v>131</v>
      </c>
      <c r="E9" s="144">
        <v>43830</v>
      </c>
      <c r="F9" s="148">
        <v>0.3</v>
      </c>
      <c r="G9" s="149" t="s">
        <v>401</v>
      </c>
    </row>
    <row r="10" spans="1:7" ht="152.25" customHeight="1" thickBot="1">
      <c r="A10" s="340"/>
      <c r="B10" s="34" t="s">
        <v>142</v>
      </c>
      <c r="C10" s="35" t="s">
        <v>143</v>
      </c>
      <c r="D10" s="36" t="s">
        <v>131</v>
      </c>
      <c r="E10" s="144">
        <v>43830</v>
      </c>
      <c r="F10" s="148">
        <v>1</v>
      </c>
      <c r="G10" s="149" t="s">
        <v>382</v>
      </c>
    </row>
    <row r="11" spans="1:7" ht="132.75" thickBot="1">
      <c r="A11" s="340"/>
      <c r="B11" s="34" t="s">
        <v>144</v>
      </c>
      <c r="C11" s="35" t="s">
        <v>145</v>
      </c>
      <c r="D11" s="36" t="s">
        <v>131</v>
      </c>
      <c r="E11" s="144">
        <v>43830</v>
      </c>
      <c r="F11" s="148">
        <v>0.9</v>
      </c>
      <c r="G11" s="149" t="s">
        <v>388</v>
      </c>
    </row>
    <row r="12" spans="1:7" ht="83.25" thickBot="1">
      <c r="A12" s="341"/>
      <c r="B12" s="34" t="s">
        <v>146</v>
      </c>
      <c r="C12" s="35" t="s">
        <v>147</v>
      </c>
      <c r="D12" s="36" t="s">
        <v>131</v>
      </c>
      <c r="E12" s="144">
        <v>43647</v>
      </c>
      <c r="F12" s="148">
        <v>1</v>
      </c>
      <c r="G12" s="149" t="s">
        <v>404</v>
      </c>
    </row>
    <row r="13" spans="1:7" ht="66.75" customHeight="1" thickBot="1">
      <c r="A13" s="339" t="s">
        <v>11</v>
      </c>
      <c r="B13" s="34" t="s">
        <v>221</v>
      </c>
      <c r="C13" s="35" t="s">
        <v>148</v>
      </c>
      <c r="D13" s="36" t="s">
        <v>136</v>
      </c>
      <c r="E13" s="144">
        <v>43678</v>
      </c>
      <c r="F13" s="148">
        <v>1</v>
      </c>
      <c r="G13" s="149" t="s">
        <v>254</v>
      </c>
    </row>
    <row r="14" spans="1:7" ht="123.75" customHeight="1" thickBot="1">
      <c r="A14" s="340"/>
      <c r="B14" s="34" t="s">
        <v>149</v>
      </c>
      <c r="C14" s="35" t="s">
        <v>148</v>
      </c>
      <c r="D14" s="36" t="s">
        <v>136</v>
      </c>
      <c r="E14" s="144">
        <v>43678</v>
      </c>
      <c r="F14" s="148">
        <v>1</v>
      </c>
      <c r="G14" s="149" t="s">
        <v>383</v>
      </c>
    </row>
    <row r="15" spans="1:7" ht="66.75" customHeight="1" thickBot="1">
      <c r="A15" s="340"/>
      <c r="B15" s="34" t="s">
        <v>150</v>
      </c>
      <c r="C15" s="35" t="s">
        <v>148</v>
      </c>
      <c r="D15" s="36" t="s">
        <v>136</v>
      </c>
      <c r="E15" s="144">
        <v>43678</v>
      </c>
      <c r="F15" s="148">
        <v>1</v>
      </c>
      <c r="G15" s="149" t="s">
        <v>255</v>
      </c>
    </row>
    <row r="16" spans="1:7" ht="96.75" customHeight="1" thickBot="1">
      <c r="A16" s="340"/>
      <c r="B16" s="34" t="s">
        <v>151</v>
      </c>
      <c r="C16" s="61" t="s">
        <v>152</v>
      </c>
      <c r="D16" s="36" t="s">
        <v>136</v>
      </c>
      <c r="E16" s="144">
        <v>43738</v>
      </c>
      <c r="F16" s="148">
        <v>1</v>
      </c>
      <c r="G16" s="149" t="s">
        <v>405</v>
      </c>
    </row>
    <row r="17" spans="1:8" ht="117.75" customHeight="1" thickBot="1">
      <c r="A17" s="340"/>
      <c r="B17" s="34" t="s">
        <v>153</v>
      </c>
      <c r="C17" s="35" t="s">
        <v>148</v>
      </c>
      <c r="D17" s="36" t="s">
        <v>136</v>
      </c>
      <c r="E17" s="144">
        <v>43678</v>
      </c>
      <c r="F17" s="148">
        <v>1</v>
      </c>
      <c r="G17" s="149" t="s">
        <v>234</v>
      </c>
    </row>
    <row r="18" spans="1:8" ht="50.25" thickBot="1">
      <c r="A18" s="341"/>
      <c r="B18" s="34" t="s">
        <v>154</v>
      </c>
      <c r="C18" s="35" t="s">
        <v>155</v>
      </c>
      <c r="D18" s="36" t="s">
        <v>136</v>
      </c>
      <c r="E18" s="144">
        <v>43678</v>
      </c>
      <c r="F18" s="148">
        <v>1</v>
      </c>
      <c r="G18" s="149" t="s">
        <v>256</v>
      </c>
    </row>
    <row r="19" spans="1:8" ht="52.5" customHeight="1" thickBot="1">
      <c r="A19" s="339" t="s">
        <v>12</v>
      </c>
      <c r="B19" s="34" t="s">
        <v>156</v>
      </c>
      <c r="C19" s="34" t="s">
        <v>157</v>
      </c>
      <c r="D19" s="34" t="s">
        <v>131</v>
      </c>
      <c r="E19" s="144">
        <v>43830</v>
      </c>
      <c r="F19" s="148">
        <v>1</v>
      </c>
      <c r="G19" s="149" t="s">
        <v>384</v>
      </c>
    </row>
    <row r="20" spans="1:8" ht="70.5" customHeight="1" thickBot="1">
      <c r="A20" s="340"/>
      <c r="B20" s="37" t="s">
        <v>158</v>
      </c>
      <c r="C20" s="38" t="s">
        <v>245</v>
      </c>
      <c r="D20" s="36" t="s">
        <v>131</v>
      </c>
      <c r="E20" s="144">
        <v>43830</v>
      </c>
      <c r="F20" s="148">
        <v>1</v>
      </c>
      <c r="G20" s="149" t="s">
        <v>246</v>
      </c>
    </row>
    <row r="21" spans="1:8" ht="119.25" customHeight="1" thickBot="1">
      <c r="A21" s="340"/>
      <c r="B21" s="37" t="s">
        <v>189</v>
      </c>
      <c r="C21" s="38" t="s">
        <v>247</v>
      </c>
      <c r="D21" s="36" t="s">
        <v>134</v>
      </c>
      <c r="E21" s="144">
        <v>43830</v>
      </c>
      <c r="F21" s="148">
        <v>1</v>
      </c>
      <c r="G21" s="149" t="s">
        <v>406</v>
      </c>
    </row>
    <row r="22" spans="1:8" ht="42" customHeight="1" thickBot="1">
      <c r="A22" s="340"/>
      <c r="B22" s="37" t="s">
        <v>159</v>
      </c>
      <c r="C22" s="38" t="s">
        <v>148</v>
      </c>
      <c r="D22" s="36" t="s">
        <v>136</v>
      </c>
      <c r="E22" s="144">
        <v>43678</v>
      </c>
      <c r="F22" s="148">
        <v>1</v>
      </c>
      <c r="G22" s="149" t="s">
        <v>248</v>
      </c>
    </row>
    <row r="23" spans="1:8" ht="75.75" thickBot="1">
      <c r="A23" s="340"/>
      <c r="B23" s="37" t="s">
        <v>160</v>
      </c>
      <c r="C23" s="38" t="s">
        <v>161</v>
      </c>
      <c r="D23" s="37" t="s">
        <v>162</v>
      </c>
      <c r="E23" s="144">
        <v>43830</v>
      </c>
      <c r="F23" s="148">
        <v>1</v>
      </c>
      <c r="G23" s="230" t="s">
        <v>385</v>
      </c>
    </row>
    <row r="24" spans="1:8" ht="31.5" customHeight="1" thickBot="1">
      <c r="A24" s="340"/>
      <c r="B24" s="37" t="s">
        <v>163</v>
      </c>
      <c r="C24" s="38" t="s">
        <v>148</v>
      </c>
      <c r="D24" s="36" t="s">
        <v>136</v>
      </c>
      <c r="E24" s="144">
        <v>43678</v>
      </c>
      <c r="F24" s="148">
        <v>1</v>
      </c>
      <c r="G24" s="149" t="s">
        <v>249</v>
      </c>
    </row>
    <row r="25" spans="1:8" ht="57.75" customHeight="1" thickBot="1">
      <c r="A25" s="340"/>
      <c r="B25" s="37" t="s">
        <v>164</v>
      </c>
      <c r="C25" s="38" t="s">
        <v>165</v>
      </c>
      <c r="D25" s="36" t="s">
        <v>131</v>
      </c>
      <c r="E25" s="144">
        <v>43647</v>
      </c>
      <c r="F25" s="148">
        <v>1</v>
      </c>
      <c r="G25" s="149" t="s">
        <v>219</v>
      </c>
    </row>
    <row r="26" spans="1:8" ht="85.5" customHeight="1" thickBot="1">
      <c r="A26" s="341"/>
      <c r="B26" s="37" t="s">
        <v>166</v>
      </c>
      <c r="C26" s="38" t="s">
        <v>167</v>
      </c>
      <c r="D26" s="39" t="s">
        <v>168</v>
      </c>
      <c r="E26" s="144">
        <v>43830</v>
      </c>
      <c r="F26" s="148">
        <v>1</v>
      </c>
      <c r="G26" s="149" t="s">
        <v>220</v>
      </c>
    </row>
    <row r="27" spans="1:8" ht="123" customHeight="1" thickBot="1">
      <c r="A27" s="337" t="s">
        <v>13</v>
      </c>
      <c r="B27" s="37" t="s">
        <v>169</v>
      </c>
      <c r="C27" s="38" t="s">
        <v>170</v>
      </c>
      <c r="D27" s="39" t="s">
        <v>171</v>
      </c>
      <c r="E27" s="145">
        <v>43830</v>
      </c>
      <c r="F27" s="148">
        <v>0.7</v>
      </c>
      <c r="G27" s="149" t="s">
        <v>350</v>
      </c>
      <c r="H27" s="237"/>
    </row>
    <row r="28" spans="1:8" ht="63" customHeight="1" thickBot="1">
      <c r="A28" s="338"/>
      <c r="B28" s="40" t="s">
        <v>172</v>
      </c>
      <c r="C28" s="41" t="s">
        <v>173</v>
      </c>
      <c r="D28" s="42" t="s">
        <v>171</v>
      </c>
      <c r="E28" s="146">
        <v>43830</v>
      </c>
      <c r="F28" s="150">
        <v>1</v>
      </c>
      <c r="G28" s="151" t="s">
        <v>386</v>
      </c>
    </row>
    <row r="29" spans="1:8">
      <c r="F29" s="152">
        <f>AVERAGE(F4:F28)</f>
        <v>0.95599999999999996</v>
      </c>
    </row>
    <row r="30" spans="1:8" ht="16.5">
      <c r="B30" s="15"/>
    </row>
  </sheetData>
  <sheetProtection algorithmName="SHA-512" hashValue="UtgVVmSmXs6WELg5jef63YpRlw0e9r4o8hU8MMVFv3YOqaQKMPfJTqoXqSBIoCu6a6pEpUPJ6Zf7BjF6V5BPig==" saltValue="WkRPCjzYvFe3fB6NKidEYQ==" spinCount="100000" sheet="1" selectLockedCells="1" selectUnlockedCells="1"/>
  <mergeCells count="9">
    <mergeCell ref="C2:E2"/>
    <mergeCell ref="C1:E1"/>
    <mergeCell ref="F1:G1"/>
    <mergeCell ref="F2:G2"/>
    <mergeCell ref="A27:A28"/>
    <mergeCell ref="A19:A26"/>
    <mergeCell ref="A4:A5"/>
    <mergeCell ref="A6:A12"/>
    <mergeCell ref="A13:A18"/>
  </mergeCells>
  <hyperlinks>
    <hyperlink ref="G23" r:id="rId1" display="\\mercurio\SIGART\2. DOCUMENTOS CONTROLADOS\3. APOYO\7. SERVICIO AL CIUDADANO ok\8. Políticas" xr:uid="{A354CC49-A634-4BC1-818E-FDED3E8C670E}"/>
  </hyperlinks>
  <pageMargins left="0.7" right="0.7" top="0.75" bottom="0.75" header="0.3" footer="0.3"/>
  <pageSetup orientation="portrait"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19"/>
  <sheetViews>
    <sheetView topLeftCell="A10" zoomScale="70" zoomScaleNormal="70" workbookViewId="0">
      <selection activeCell="G13" sqref="G13"/>
    </sheetView>
  </sheetViews>
  <sheetFormatPr baseColWidth="10" defaultRowHeight="15"/>
  <cols>
    <col min="1" max="1" width="31.42578125" customWidth="1"/>
    <col min="2" max="2" width="49.7109375" customWidth="1"/>
    <col min="3" max="3" width="26.85546875" customWidth="1"/>
    <col min="4" max="4" width="27.140625" customWidth="1"/>
    <col min="5" max="5" width="30.42578125" customWidth="1"/>
    <col min="6" max="6" width="24" customWidth="1"/>
    <col min="7" max="7" width="42.5703125" customWidth="1"/>
  </cols>
  <sheetData>
    <row r="1" spans="1:7" ht="50.25" customHeight="1" thickBot="1">
      <c r="B1" s="139"/>
      <c r="C1" s="355" t="s">
        <v>348</v>
      </c>
      <c r="D1" s="356"/>
      <c r="E1" s="357"/>
      <c r="F1" s="352" t="s">
        <v>349</v>
      </c>
      <c r="G1" s="353"/>
    </row>
    <row r="2" spans="1:7" ht="36.75" customHeight="1" thickBot="1">
      <c r="B2" s="138"/>
      <c r="C2" s="305" t="s">
        <v>16</v>
      </c>
      <c r="D2" s="306"/>
      <c r="E2" s="358"/>
      <c r="F2" s="354" t="s">
        <v>367</v>
      </c>
      <c r="G2" s="250"/>
    </row>
    <row r="3" spans="1:7" ht="42.75" customHeight="1" thickBot="1">
      <c r="A3" s="140" t="s">
        <v>0</v>
      </c>
      <c r="B3" s="141" t="s">
        <v>1</v>
      </c>
      <c r="C3" s="141" t="s">
        <v>17</v>
      </c>
      <c r="D3" s="141" t="s">
        <v>3</v>
      </c>
      <c r="E3" s="141" t="s">
        <v>15</v>
      </c>
      <c r="F3" s="141" t="s">
        <v>222</v>
      </c>
      <c r="G3" s="142" t="s">
        <v>281</v>
      </c>
    </row>
    <row r="4" spans="1:7" ht="68.25" customHeight="1" thickBot="1">
      <c r="A4" s="346" t="s">
        <v>127</v>
      </c>
      <c r="B4" s="24" t="s">
        <v>121</v>
      </c>
      <c r="C4" s="24" t="s">
        <v>124</v>
      </c>
      <c r="D4" s="25" t="s">
        <v>111</v>
      </c>
      <c r="E4" s="32">
        <v>43676</v>
      </c>
      <c r="F4" s="79">
        <v>1</v>
      </c>
      <c r="G4" s="25" t="s">
        <v>237</v>
      </c>
    </row>
    <row r="5" spans="1:7" ht="132.75" customHeight="1" thickBot="1">
      <c r="A5" s="346"/>
      <c r="B5" s="24" t="s">
        <v>122</v>
      </c>
      <c r="C5" s="24" t="s">
        <v>112</v>
      </c>
      <c r="D5" s="25" t="s">
        <v>113</v>
      </c>
      <c r="E5" s="27">
        <v>43830</v>
      </c>
      <c r="F5" s="79">
        <v>1</v>
      </c>
      <c r="G5" s="25" t="s">
        <v>387</v>
      </c>
    </row>
    <row r="6" spans="1:7" ht="102.75" customHeight="1" thickBot="1">
      <c r="A6" s="346"/>
      <c r="B6" s="24" t="s">
        <v>126</v>
      </c>
      <c r="C6" s="24" t="s">
        <v>238</v>
      </c>
      <c r="D6" s="25" t="s">
        <v>125</v>
      </c>
      <c r="E6" s="26" t="s">
        <v>239</v>
      </c>
      <c r="F6" s="79">
        <v>1</v>
      </c>
      <c r="G6" s="25" t="s">
        <v>240</v>
      </c>
    </row>
    <row r="7" spans="1:7" ht="51.75" customHeight="1" thickBot="1">
      <c r="A7" s="347"/>
      <c r="B7" s="24" t="s">
        <v>123</v>
      </c>
      <c r="C7" s="24" t="s">
        <v>114</v>
      </c>
      <c r="D7" s="25" t="s">
        <v>115</v>
      </c>
      <c r="E7" s="24" t="s">
        <v>29</v>
      </c>
      <c r="F7" s="79">
        <v>0.95</v>
      </c>
      <c r="G7" s="25" t="s">
        <v>407</v>
      </c>
    </row>
    <row r="8" spans="1:7" ht="169.5" customHeight="1" thickBot="1">
      <c r="A8" s="5" t="s">
        <v>22</v>
      </c>
      <c r="B8" s="24" t="s">
        <v>105</v>
      </c>
      <c r="C8" s="24" t="s">
        <v>241</v>
      </c>
      <c r="D8" s="24" t="s">
        <v>21</v>
      </c>
      <c r="E8" s="24" t="s">
        <v>29</v>
      </c>
      <c r="F8" s="79">
        <v>0.9</v>
      </c>
      <c r="G8" s="149" t="s">
        <v>388</v>
      </c>
    </row>
    <row r="9" spans="1:7" ht="102" customHeight="1" thickBot="1">
      <c r="A9" s="349" t="s">
        <v>23</v>
      </c>
      <c r="B9" s="62" t="s">
        <v>185</v>
      </c>
      <c r="C9" s="62" t="s">
        <v>118</v>
      </c>
      <c r="D9" s="63" t="s">
        <v>116</v>
      </c>
      <c r="E9" s="64" t="s">
        <v>117</v>
      </c>
      <c r="F9" s="79">
        <v>1</v>
      </c>
      <c r="G9" s="25" t="s">
        <v>389</v>
      </c>
    </row>
    <row r="10" spans="1:7" ht="90.75" customHeight="1" thickBot="1">
      <c r="A10" s="346"/>
      <c r="B10" s="62" t="s">
        <v>186</v>
      </c>
      <c r="C10" s="65" t="s">
        <v>119</v>
      </c>
      <c r="D10" s="63" t="s">
        <v>116</v>
      </c>
      <c r="E10" s="64" t="s">
        <v>117</v>
      </c>
      <c r="F10" s="79">
        <v>1</v>
      </c>
      <c r="G10" s="25" t="s">
        <v>390</v>
      </c>
    </row>
    <row r="11" spans="1:7" ht="132" customHeight="1" thickBot="1">
      <c r="A11" s="346"/>
      <c r="B11" s="62" t="s">
        <v>187</v>
      </c>
      <c r="C11" s="66" t="s">
        <v>120</v>
      </c>
      <c r="D11" s="63" t="s">
        <v>116</v>
      </c>
      <c r="E11" s="64" t="s">
        <v>117</v>
      </c>
      <c r="F11" s="79">
        <v>1</v>
      </c>
      <c r="G11" s="236" t="s">
        <v>391</v>
      </c>
    </row>
    <row r="12" spans="1:7" ht="74.25" customHeight="1" thickBot="1">
      <c r="A12" s="348" t="s">
        <v>24</v>
      </c>
      <c r="B12" s="28" t="s">
        <v>106</v>
      </c>
      <c r="C12" s="31" t="s">
        <v>107</v>
      </c>
      <c r="D12" s="29" t="s">
        <v>209</v>
      </c>
      <c r="E12" s="30" t="s">
        <v>29</v>
      </c>
      <c r="F12" s="79">
        <v>0.3</v>
      </c>
      <c r="G12" s="25" t="s">
        <v>400</v>
      </c>
    </row>
    <row r="13" spans="1:7" ht="84.75" customHeight="1" thickBot="1">
      <c r="A13" s="347"/>
      <c r="B13" s="28" t="s">
        <v>108</v>
      </c>
      <c r="C13" s="31" t="s">
        <v>235</v>
      </c>
      <c r="D13" s="80" t="s">
        <v>109</v>
      </c>
      <c r="E13" s="30" t="s">
        <v>29</v>
      </c>
      <c r="F13" s="79">
        <v>1</v>
      </c>
      <c r="G13" s="236" t="s">
        <v>217</v>
      </c>
    </row>
    <row r="14" spans="1:7" ht="78" customHeight="1">
      <c r="A14" s="344" t="s">
        <v>236</v>
      </c>
      <c r="B14" s="350" t="s">
        <v>110</v>
      </c>
      <c r="C14" s="359" t="s">
        <v>242</v>
      </c>
      <c r="D14" s="361" t="s">
        <v>109</v>
      </c>
      <c r="E14" s="363" t="s">
        <v>29</v>
      </c>
      <c r="F14" s="365">
        <v>0.9</v>
      </c>
      <c r="G14" s="367" t="s">
        <v>388</v>
      </c>
    </row>
    <row r="15" spans="1:7" ht="79.5" customHeight="1" thickBot="1">
      <c r="A15" s="345"/>
      <c r="B15" s="351"/>
      <c r="C15" s="360"/>
      <c r="D15" s="362"/>
      <c r="E15" s="364"/>
      <c r="F15" s="366"/>
      <c r="G15" s="368"/>
    </row>
    <row r="16" spans="1:7">
      <c r="F16" s="153">
        <f>AVERAGE(F4:F15)</f>
        <v>0.91363636363636369</v>
      </c>
    </row>
    <row r="19" spans="1:1">
      <c r="A19" s="14"/>
    </row>
  </sheetData>
  <sheetProtection algorithmName="SHA-512" hashValue="Hm0vEEi3aG8obeMTQXv2h3KJD52T3Vtg232d71vOH5ZgWYd5ZHySJS+UudRl+dXEqqsiBR3fkDKxaoee1jottg==" saltValue="pwHVRO5ltIcK04emYfxM8Q==" spinCount="100000" sheet="1" objects="1" scenarios="1"/>
  <mergeCells count="14">
    <mergeCell ref="F1:G1"/>
    <mergeCell ref="F2:G2"/>
    <mergeCell ref="C1:E1"/>
    <mergeCell ref="C2:E2"/>
    <mergeCell ref="C14:C15"/>
    <mergeCell ref="D14:D15"/>
    <mergeCell ref="E14:E15"/>
    <mergeCell ref="F14:F15"/>
    <mergeCell ref="G14:G15"/>
    <mergeCell ref="A14:A15"/>
    <mergeCell ref="A4:A7"/>
    <mergeCell ref="A12:A13"/>
    <mergeCell ref="A9:A11"/>
    <mergeCell ref="B14:B15"/>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698294F2ED130B42A27C8C6200117D26" ma:contentTypeVersion="8" ma:contentTypeDescription="Crear nuevo documento." ma:contentTypeScope="" ma:versionID="070424a465b9d54da9eeceede6274d16">
  <xsd:schema xmlns:xsd="http://www.w3.org/2001/XMLSchema" xmlns:xs="http://www.w3.org/2001/XMLSchema" xmlns:p="http://schemas.microsoft.com/office/2006/metadata/properties" xmlns:ns3="a8dff98f-b35e-4d94-9e44-28aadd589e32" targetNamespace="http://schemas.microsoft.com/office/2006/metadata/properties" ma:root="true" ma:fieldsID="3c9fd019506f99aed52c59649d53279e" ns3:_="">
    <xsd:import namespace="a8dff98f-b35e-4d94-9e44-28aadd589e32"/>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DateTaken" minOccurs="0"/>
                <xsd:element ref="ns3:MediaServiceGenerationTime" minOccurs="0"/>
                <xsd:element ref="ns3:MediaServiceEventHashCod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8dff98f-b35e-4d94-9e44-28aadd589e3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Location" ma:index="15"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C057AC3-0E8C-4EF0-A833-CD3681126B5A}">
  <ds:schemaRefs>
    <ds:schemaRef ds:uri="http://schemas.microsoft.com/sharepoint/v3/contenttype/forms"/>
  </ds:schemaRefs>
</ds:datastoreItem>
</file>

<file path=customXml/itemProps2.xml><?xml version="1.0" encoding="utf-8"?>
<ds:datastoreItem xmlns:ds="http://schemas.openxmlformats.org/officeDocument/2006/customXml" ds:itemID="{7EBEB7D7-9ABE-4FD2-A163-DFDB61708274}">
  <ds:schemaRefs>
    <ds:schemaRef ds:uri="http://purl.org/dc/elements/1.1/"/>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purl.org/dc/terms/"/>
    <ds:schemaRef ds:uri="a8dff98f-b35e-4d94-9e44-28aadd589e32"/>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0E290AF7-D60A-4A61-A402-FEEB665D9A4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8dff98f-b35e-4d94-9e44-28aadd589e3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7</vt:i4>
      </vt:variant>
    </vt:vector>
  </HeadingPairs>
  <TitlesOfParts>
    <vt:vector size="7" baseType="lpstr">
      <vt:lpstr>Consolidado</vt:lpstr>
      <vt:lpstr>1 GestionRiesgos de Corrupción </vt:lpstr>
      <vt:lpstr>Riesgos Corrupcion</vt:lpstr>
      <vt:lpstr>2. Trámites</vt:lpstr>
      <vt:lpstr>3.Rendición de cuentas</vt:lpstr>
      <vt:lpstr>4.Atención al Ciudadano</vt:lpstr>
      <vt:lpstr>5.Transp y acceso a la informac</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Isabel Parra Bello</dc:creator>
  <cp:lastModifiedBy>Miguel Angel Saavedra Avila</cp:lastModifiedBy>
  <dcterms:created xsi:type="dcterms:W3CDTF">2018-01-30T14:53:42Z</dcterms:created>
  <dcterms:modified xsi:type="dcterms:W3CDTF">2020-01-10T21:28:19Z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0x010100698294F2ED130B42A27C8C6200117D26</vt:lpwstr>
  </property>
</Properties>
</file>