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usuario\Documents\GITCI 2021\PAAC\"/>
    </mc:Choice>
  </mc:AlternateContent>
  <workbookProtection workbookAlgorithmName="SHA-512" workbookHashValue="okpoWDl8Q8C6wqGQN3Jq0QcKLrC1LTeqLmoYGqiiO91UzrMX3DZOZW8fjzom5f1eB3A8HSc/5QwM/c56lyiMxw==" workbookSaltValue="2bvxlS3/1MdIxWIa3axsKQ==" workbookSpinCount="100000" lockStructure="1"/>
  <bookViews>
    <workbookView xWindow="0" yWindow="0" windowWidth="20490" windowHeight="7455" tabRatio="920" activeTab="1"/>
  </bookViews>
  <sheets>
    <sheet name="Consolidado" sheetId="7" r:id="rId1"/>
    <sheet name="1. Riesgos de Corrupcion" sheetId="6" r:id="rId2"/>
    <sheet name="2. Tramites" sheetId="5" r:id="rId3"/>
    <sheet name="3. Rendicion de Cuentas" sheetId="4" r:id="rId4"/>
    <sheet name="4. Atención al Ciudadano" sheetId="3" r:id="rId5"/>
    <sheet name="5. Transparencia" sheetId="2" r:id="rId6"/>
  </sheet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9" i="2" l="1"/>
  <c r="G23" i="3" l="1"/>
  <c r="G27" i="3" l="1"/>
  <c r="F20" i="3"/>
  <c r="F23" i="3" s="1"/>
  <c r="F25" i="3" l="1"/>
  <c r="F22" i="3"/>
  <c r="F28" i="3" s="1"/>
  <c r="E5" i="7" s="1"/>
  <c r="L21" i="4"/>
  <c r="E4" i="7" s="1"/>
  <c r="N31" i="6"/>
  <c r="E2" i="7" s="1"/>
  <c r="E3" i="7"/>
  <c r="G30" i="6"/>
  <c r="G28" i="6"/>
  <c r="G26" i="6"/>
  <c r="G24" i="6"/>
  <c r="G19" i="6"/>
  <c r="G17" i="6"/>
  <c r="G14" i="6"/>
  <c r="G11" i="6"/>
  <c r="E6" i="7"/>
  <c r="E7" i="7" l="1"/>
</calcChain>
</file>

<file path=xl/comments1.xml><?xml version="1.0" encoding="utf-8"?>
<comments xmlns="http://schemas.openxmlformats.org/spreadsheetml/2006/main">
  <authors>
    <author>Isabel Parra Bello</author>
  </authors>
  <commentList>
    <comment ref="J9" authorId="0" shapeId="0">
      <text>
        <r>
          <rPr>
            <b/>
            <sz val="9"/>
            <color indexed="81"/>
            <rFont val="Tahoma"/>
            <family val="2"/>
          </rPr>
          <t>Isabel Parra Bello:</t>
        </r>
        <r>
          <rPr>
            <sz val="9"/>
            <color indexed="81"/>
            <rFont val="Tahoma"/>
            <family val="2"/>
          </rPr>
          <t xml:space="preserve">
Responsable(s) de ejecutar las acciones (Cargo)
</t>
        </r>
      </text>
    </comment>
    <comment ref="K9" authorId="0" shapeId="0">
      <text>
        <r>
          <rPr>
            <b/>
            <sz val="9"/>
            <color indexed="81"/>
            <rFont val="Tahoma"/>
            <family val="2"/>
          </rPr>
          <t>Isabel Parra Bello:</t>
        </r>
        <r>
          <rPr>
            <sz val="9"/>
            <color indexed="81"/>
            <rFont val="Tahoma"/>
            <family val="2"/>
          </rPr>
          <t xml:space="preserve">
La periodicidad va de acuerdo a la calificación del riesgo (Manual de Adm. de Riesgos)</t>
        </r>
      </text>
    </comment>
  </commentList>
</comments>
</file>

<file path=xl/sharedStrings.xml><?xml version="1.0" encoding="utf-8"?>
<sst xmlns="http://schemas.openxmlformats.org/spreadsheetml/2006/main" count="406" uniqueCount="335">
  <si>
    <t>100% Acciones de mejora formuladas.</t>
  </si>
  <si>
    <t>GIT Atención al Ciudadano</t>
  </si>
  <si>
    <t>Direcciones Misionales - Oficina de Planeación - GIT Atención al Ciudadano</t>
  </si>
  <si>
    <t>Subdirección de Seguimiento y evaluación  - Líder GD</t>
  </si>
  <si>
    <t>Subdirección de financiamiento - Líder GD</t>
  </si>
  <si>
    <t xml:space="preserve">COMPONENTES PLAN ANTICORRUPCION </t>
  </si>
  <si>
    <t xml:space="preserve">Direccionamiento Estratégico </t>
  </si>
  <si>
    <t>O</t>
  </si>
  <si>
    <t xml:space="preserve">Oficina de Planeación </t>
  </si>
  <si>
    <t>Código: FM-DE- 13</t>
  </si>
  <si>
    <t>versión 01</t>
  </si>
  <si>
    <t xml:space="preserve">Plan Anticorrupción y de Atención al Ciudadano </t>
  </si>
  <si>
    <t>Componente 5: Mecanismos para la Transparencia y Acceso a la Información</t>
  </si>
  <si>
    <t xml:space="preserve">Subcomponente </t>
  </si>
  <si>
    <t xml:space="preserve">Actividades </t>
  </si>
  <si>
    <t xml:space="preserve">Meta / Producto </t>
  </si>
  <si>
    <t xml:space="preserve">Responsable </t>
  </si>
  <si>
    <t>Fecha Programada</t>
  </si>
  <si>
    <t xml:space="preserve">% 
Avance </t>
  </si>
  <si>
    <t xml:space="preserve">Subcomponente 1 Lineamientos de transparencia Activa </t>
  </si>
  <si>
    <t xml:space="preserve"> Publicar información mínima obligatoria de procedimientos, servicios y funcionamiento.</t>
  </si>
  <si>
    <t>Listado Maestro de documentos publicado.</t>
  </si>
  <si>
    <t>Oficina de Planeación y Oficina Comunicaciones</t>
  </si>
  <si>
    <t>Certificar set de datos  - Sello de excelencia en Gobierno Digital</t>
  </si>
  <si>
    <t>1 Set de datos abiertos certificado</t>
  </si>
  <si>
    <t>Publicar servicio de vinculación a Obras por Impuestos en el portal gov.co</t>
  </si>
  <si>
    <t>1 servicio integrado en gov.co certificado</t>
  </si>
  <si>
    <t>Realizar la publicación de contratos y convenios según la normatividad aplicable, en las plataformas públicas existentes. (Secop I, II)</t>
  </si>
  <si>
    <t>Publicaciones de contratos y convenios en las plataformas publicas de contratación. (Secop I, II)</t>
  </si>
  <si>
    <t>GIT de Contratación  - Subdirección de Contratación.</t>
  </si>
  <si>
    <t>Por demanda (contrato celebrado, deberá publicarse en la plataforma)</t>
  </si>
  <si>
    <t xml:space="preserve">Subcomponente 2 
Lineamientos de Transparencia Pasiva </t>
  </si>
  <si>
    <t>Revisar los estándares del contenido y oportunidad de las respuestas a las solicitudes de acceso a
información pública</t>
  </si>
  <si>
    <t>Informe de cumplimiento de términos de las PQRS trimestral</t>
  </si>
  <si>
    <t>Coordinación servicio al Ciudadano</t>
  </si>
  <si>
    <t>31 de diciembre de 2020</t>
  </si>
  <si>
    <t>Subcomponente  3 
Elaboración instrumentos de Gestión de la información</t>
  </si>
  <si>
    <t>Observación: para este componente las actividades se encuentran publicadas y actualizadas a sep de 2019.  Durante esta vigencia no se actualizarán los IGIP</t>
  </si>
  <si>
    <t>Subcomponente 4 Criterio diferencial de accesibilidad</t>
  </si>
  <si>
    <t>Divulgar la información en formatos alternativos comprensibles.</t>
  </si>
  <si>
    <t>Documentos en lenguas nativas</t>
  </si>
  <si>
    <t>Planeación y comunicaciones</t>
  </si>
  <si>
    <t>Adecuar los medios electrónicos para permitir la accesibilidad a población en situación de
discapacidad.</t>
  </si>
  <si>
    <t xml:space="preserve">Mantener el servicio de Video llamada con lenguaje de señas </t>
  </si>
  <si>
    <t xml:space="preserve">Atención al ciudadano </t>
  </si>
  <si>
    <t xml:space="preserve"> Contar con un mecanismo de seguimiento al acceso a información pública</t>
  </si>
  <si>
    <t>Informe trimestral de PQRS</t>
  </si>
  <si>
    <t>Seguimiento Control Interno corte Agosto</t>
  </si>
  <si>
    <t>Plan Anticorrupción y de Atención al Ciudadano</t>
  </si>
  <si>
    <t>Componente 4: Atención al ciudadano</t>
  </si>
  <si>
    <t>Subcomponente</t>
  </si>
  <si>
    <t>Actividades</t>
  </si>
  <si>
    <t>Meta</t>
  </si>
  <si>
    <t>Responsable</t>
  </si>
  <si>
    <t>Fecha programada</t>
  </si>
  <si>
    <t xml:space="preserve">%
Avance </t>
  </si>
  <si>
    <t>Subcomponente 1 Estructura administrativa y Direccionamiento estratégico</t>
  </si>
  <si>
    <t>Incorporar recursos en el presupuesto para el desarrollo de iniciativas que mejoren el servicio al ciudadano.</t>
  </si>
  <si>
    <t>Un Contact Center Implementado</t>
  </si>
  <si>
    <t>Establecer mecanismos de comunicación directa entre las áreas de servicio al ciudadano y la Alta Dirección para facilitar la toma de decisiones y el desarrollo de iniciativas de mejora.</t>
  </si>
  <si>
    <t>Dos informes de Estado PQRSD en Comités Directivos</t>
  </si>
  <si>
    <t>Subcomponente 2 
Fortalecimiento de los canales de atención</t>
  </si>
  <si>
    <t>Realizar ajustes razonables a los espacios físicos de atención y servicio al ciudadano para garantizar su accesibilidad de acuerdo algunos aspectos de la NTC 6047.</t>
  </si>
  <si>
    <t>Sede central con señalización en braille</t>
  </si>
  <si>
    <t>Implementar mecanismos para revisar la consistencia de la información que se entrega al ciudadano a través de los diferentes canales de atención.</t>
  </si>
  <si>
    <t>Evaluar trimestralmente percepción Ciudadana</t>
  </si>
  <si>
    <t>Establecer indicadores que permitan medir el desempeño de los canales de atención y consolidar estadísticas sobre tiempos de espera, tiempos de atención y cantidad de ciudadanos atendidos.</t>
  </si>
  <si>
    <t>Informes trimestrales de Gestión</t>
  </si>
  <si>
    <t>Implementar protocolos de servicio al ciudadano en todos los canales para garantizar la calidad y cordialidad en la atención al ciudadano.</t>
  </si>
  <si>
    <t>Realizar una socialización de los Protocolos de Atención al Ciudadano a las diferentes dependencias de la Entidad</t>
  </si>
  <si>
    <t>Subcomponente 3 
Talento Humano</t>
  </si>
  <si>
    <t>Fortalecer las competencias de los servidores públicos que atienden directamente a los ciudadanos a través de procesos de cualificación.</t>
  </si>
  <si>
    <t xml:space="preserve"> 80 %  de servidores capacitados en servicio al ciudadano.</t>
  </si>
  <si>
    <t xml:space="preserve">GIT Talento Humano y GIT Atención al ciudadano </t>
  </si>
  <si>
    <t>Incluir en el manual de funciones  las competencias de servicio al ciudadano.</t>
  </si>
  <si>
    <t xml:space="preserve">Un manual de funciones con las competencias en servicio al ciudadano </t>
  </si>
  <si>
    <t>GIT Talento Humano</t>
  </si>
  <si>
    <t>Generara reporte de la Evaluación del desempeño de los servidores públicos en relación con su comportamiento y actitud en la interacción con los ciudadanos.</t>
  </si>
  <si>
    <t xml:space="preserve">1 Reporte </t>
  </si>
  <si>
    <t xml:space="preserve">Incluir en el Plan Institucional de Capacitación temáticas relacionadas con el mejoramiento del servicio al ciudadano, como por ejemplo: cultura de servicio al ciudadano, fortalecimiento de competencias para el desarrollo de la labor de servicio, innovación en la administración púbica, ética y valores del servidor público, normatividad, competencias y habilidades personales, gestión del cambio, lenguaje claro, entre otros. </t>
  </si>
  <si>
    <t xml:space="preserve"> una capacitación semestral en servicio al ciudadano </t>
  </si>
  <si>
    <t>Reconocimiento para destacar el desempeño de los servidores en relación al servicio prestado al ciudadano.</t>
  </si>
  <si>
    <t xml:space="preserve">Un reconocimiento en el cierre de gestión </t>
  </si>
  <si>
    <t xml:space="preserve">GIT Talento Humano y Dependencias </t>
  </si>
  <si>
    <t>Subcomponente 4 Normativo y procedimental</t>
  </si>
  <si>
    <t>Elaborar periódicamente informes de PQRSD para identificar oportunidades de mejora en la prestación de los servicios.</t>
  </si>
  <si>
    <t>Identificar, documentar y optimizar los procesos internos para la gestión de las peticiones, quejas y reclamos.</t>
  </si>
  <si>
    <t>Realizar una socialización del Procedimiento de gestión de PQRSD a todas las dependencias</t>
  </si>
  <si>
    <t>Implementar un sistema de asignación de números consecutivos (radicado del gestor documental).</t>
  </si>
  <si>
    <t>Software para impresión de sticker implementado en cinco (5) sedes</t>
  </si>
  <si>
    <t>GIT Servicios Administrativos</t>
  </si>
  <si>
    <t>Realizar campañas informativas sobre la responsabilidad de los servidores públicos frente a los derechos de los ciudadanos.</t>
  </si>
  <si>
    <t>Definir mecanismos de actualización normativa y cualificación a servidores en esta área.</t>
  </si>
  <si>
    <t>Realizar una socialización sobre la normatividad de Servicio al Ciudadano a todas las dependencias</t>
  </si>
  <si>
    <t>Elaborar y publicar en los canales de atención la carta de trato digno.</t>
  </si>
  <si>
    <t>Carta de Trato digno publicada en Regionales</t>
  </si>
  <si>
    <t>Definir e implementar elementos de apoyo para la interacción con los ciudadanos, como los formatos para recepción de peticiones interpuestas de manera verbal.</t>
  </si>
  <si>
    <t>Realizar una socialización del uso del Formulario Canal Presencial Sistema PQRSD a las Regionales</t>
  </si>
  <si>
    <t>Subcomponente 5 Relacionamiento con el ciudadano</t>
  </si>
  <si>
    <t xml:space="preserve">Publicar la Caracterización de ciudadanos - usuarios - grupos de interés y revisar la pertenencia de la oferta, canales, mecanismos de información y comunicación empleados por la entidad. </t>
  </si>
  <si>
    <t>Realizar una publicación en la página web de la Caracterización de ciudadanos, usuarios y grupos de interés de la ART</t>
  </si>
  <si>
    <t>Realizar periódicamente mediciones de percepción de los ciudadanos respecto a la calidad y accesibilidad de la oferta institucional y el servicio recibido, e informar los resultados al nivel directivo con el fin de identificar oportunidades y acciones de mejora.</t>
  </si>
  <si>
    <t>Realizar encuesta de percepción de manera trimestral</t>
  </si>
  <si>
    <t xml:space="preserve">DIRECIONAMIENTO ESTRATEGICO </t>
  </si>
  <si>
    <r>
      <t xml:space="preserve">                                                                                            </t>
    </r>
    <r>
      <rPr>
        <b/>
        <sz val="16"/>
        <color theme="0"/>
        <rFont val="Arial Narrow"/>
        <family val="2"/>
      </rPr>
      <t>PLAN ANTICORRUPCION Y ATENCION AL CIUDADANO</t>
    </r>
    <r>
      <rPr>
        <b/>
        <sz val="12"/>
        <color theme="0"/>
        <rFont val="Arial Narrow"/>
        <family val="2"/>
      </rPr>
      <t xml:space="preserve"> </t>
    </r>
  </si>
  <si>
    <t xml:space="preserve">                                                                                 Componente 3: Rendición de cuentas</t>
  </si>
  <si>
    <t>ELEMENTOS</t>
  </si>
  <si>
    <t>ACTIVIDADES</t>
  </si>
  <si>
    <t>ETAPAS DE LA RENDICIÓN DE CUENTAS</t>
  </si>
  <si>
    <t>META/
PRODUCTO</t>
  </si>
  <si>
    <t>FECHA</t>
  </si>
  <si>
    <t>DEPENDENCIA RESPONSABLE</t>
  </si>
  <si>
    <t>%
AVANCE</t>
  </si>
  <si>
    <t>Aprestamiento</t>
  </si>
  <si>
    <t>Diseño</t>
  </si>
  <si>
    <t>Preparación</t>
  </si>
  <si>
    <t>Ejecución</t>
  </si>
  <si>
    <t>Seguimiento y Evaluación</t>
  </si>
  <si>
    <t>Inicio</t>
  </si>
  <si>
    <t>Fin</t>
  </si>
  <si>
    <t>Información</t>
  </si>
  <si>
    <t>Construir preguntas dirigidas a los grupos de valor  acerca de temas de interés Acuerdos de Paz para ser tratados en la Rendición de cuentas.</t>
  </si>
  <si>
    <t>x</t>
  </si>
  <si>
    <t xml:space="preserve">1 encuesta </t>
  </si>
  <si>
    <t xml:space="preserve">Planeación y Misionales </t>
  </si>
  <si>
    <t>Priorizar los temas de interés de  que los grupos de valor tienen sobre la gestión   institucional, respecto a los Acuerdos de Paz.</t>
  </si>
  <si>
    <t>1 documento</t>
  </si>
  <si>
    <t xml:space="preserve">Equipo Líder de trabajo </t>
  </si>
  <si>
    <t xml:space="preserve">Dialogo </t>
  </si>
  <si>
    <t xml:space="preserve">
Definir la Estrategia de Rendición de cuentas  -Acuerdos de Paz- (antes, durante y después) </t>
  </si>
  <si>
    <t>1 Estrategia de Rendición de cuentas</t>
  </si>
  <si>
    <t xml:space="preserve"> Publicar el  cronograma que  establece los espacios de diálogo durante la vigencia. </t>
  </si>
  <si>
    <t xml:space="preserve">1.Cronograma publicado en página web </t>
  </si>
  <si>
    <t>Convocar a ciudadanos y grupos de interés al ejercicio de rendición de cuentas; enfatizando que la razón de ser de la Agencia de Renovación del Territorio esta directamente ligada a los acuerdos de paz en el componente 1.2</t>
  </si>
  <si>
    <t xml:space="preserve">Piezas de Comunicación </t>
  </si>
  <si>
    <t>Realizar  audiencia publica de rendición de cuentas -Acuerdos de Paz-</t>
  </si>
  <si>
    <t>1 presentación</t>
  </si>
  <si>
    <t>Misionales y Apoyo</t>
  </si>
  <si>
    <t>Responsabilidad</t>
  </si>
  <si>
    <t>Elaborar Tablero de control de los compromisos adquiridos en la rendición de cuentas.</t>
  </si>
  <si>
    <t>1 Tablero de control</t>
  </si>
  <si>
    <t>planeación</t>
  </si>
  <si>
    <t>Elaborar informe  bajo los lineamientos del Sistema de Rendición de Cuentas para el Acuerdo de Paz (SIRCAP)</t>
  </si>
  <si>
    <t>1 informe</t>
  </si>
  <si>
    <t xml:space="preserve">Planeación </t>
  </si>
  <si>
    <t xml:space="preserve"> Divulgar el avance de los compromisos adquiridos en los espacios de diálogo.</t>
  </si>
  <si>
    <t>1 Informe</t>
  </si>
  <si>
    <t>Planeación</t>
  </si>
  <si>
    <t>Analizar el resultado de la rendición de cuentas y definir las acciones de mejora a que haya lugar.</t>
  </si>
  <si>
    <t>X</t>
  </si>
  <si>
    <t xml:space="preserve">planeación </t>
  </si>
  <si>
    <t>Evaluar y verificar, por parte de la oficina de control interno, el cumplimiento de la estrategia de  rendición de cuentas.</t>
  </si>
  <si>
    <t>1 Informe de evaluación de los resultados de implementación de la estrategia.</t>
  </si>
  <si>
    <t>Control Interno</t>
  </si>
  <si>
    <t>versión 02</t>
  </si>
  <si>
    <t>Componente 2:  Estratégica de racionalización de trámites</t>
  </si>
  <si>
    <t>NOMBRE DEL TRÁMITE,
PROCESO O PROCEDIMIENTO</t>
  </si>
  <si>
    <t>SITUACIÓN ACTUAL</t>
  </si>
  <si>
    <t>Meta o producto</t>
  </si>
  <si>
    <t>%
Avance</t>
  </si>
  <si>
    <t>Seguimiento Control
Interno</t>
  </si>
  <si>
    <t>Aprobación de vinculación del pago del impuesto sobre renta y complementarios susceptibles a los proyectos a ejecutar en la ZOMAC</t>
  </si>
  <si>
    <t>La Ley 2010 del 27 de diciembre de 2019 establece en la PARTE IV el mecanismo de Obras por Impuestos, el cual operará teniendo en cuenta lo establecido en el artículo 78, que revive el mecanismo definido el Artículo 238 de la Ley 1819, reglamentado  mediante Decretos 1915 de 2017 y 2469 de 2018, respecto al cual ya se encuentra registrado un trámite el en SUIT, que corresponde al nombre del trámite indicado: “Aprobación de solicitudes de vinculación del impuesto a contribuyentes”
Adicionalmente, en el artículo 79 de la Ley 2010 de 2019 que adicionó el artículo 800-1 del Estatuto Tributario se define un nuevo modelo de Obras por Impuestos, el cual dependiendo de la reglamentación que se expida al respecto y al concepto del DAFP si se deberá actualizar y ajustar el trámite ya inscrito en el SUIT o si se deberá crear un nuevo trámite.</t>
  </si>
  <si>
    <t>Trámite actualizado</t>
  </si>
  <si>
    <t>Dirección de Ejecución y Evaluación de Proyectos.</t>
  </si>
  <si>
    <t>30 de junio de 2020</t>
  </si>
  <si>
    <t>MAPA DE RIESGOS DE CORRUPCIÓN - ART</t>
  </si>
  <si>
    <t xml:space="preserve">DIRECCIONAMIENTO ESTRATÉGICO  - D.E </t>
  </si>
  <si>
    <t>Versión: 01</t>
  </si>
  <si>
    <t>Oficina de Planeación</t>
  </si>
  <si>
    <t>Código:  FM-DE-14</t>
  </si>
  <si>
    <t>Fecha de publicación:  Enero 2020</t>
  </si>
  <si>
    <t>Componente 1: Gestión de Riesgos de Corrupción - Mapa de Riesgos de Corrupción ART 2020</t>
  </si>
  <si>
    <t xml:space="preserve">PROCESO </t>
  </si>
  <si>
    <t>DESCRIPCIÓN DEL RIESGO</t>
  </si>
  <si>
    <t>TRATAMIENTO O PLAN DE MANEJO</t>
  </si>
  <si>
    <t>ACCIONES PREVENTIVAS</t>
  </si>
  <si>
    <t xml:space="preserve">RESPONSABLE 
</t>
  </si>
  <si>
    <t>PERIODICIDAD DE 
SEGUIMIENTO</t>
  </si>
  <si>
    <t>FECHA DE INICIO 
(de/mm/año)</t>
  </si>
  <si>
    <t>FECHA DE TERMINACIÓN
(de/mm/año)</t>
  </si>
  <si>
    <t>FINAL</t>
  </si>
  <si>
    <t>SEGUIMIENTO  ACCIONES PREVENTIVAS
 CONTROL INTERNO</t>
  </si>
  <si>
    <t>GESTIÓN ADMINISTRATIVA</t>
  </si>
  <si>
    <t>Posible fraude en la información
presentada para legalizar los recursos de la caja menor en beneficio propio o a favor de terceros.</t>
  </si>
  <si>
    <t xml:space="preserve">
1. El coordinador(a) GIT Administrativa revisa los soportes para la legalización de la caja menor mensualmente. en caso contrario los devuelve al cuentadante para ajustar y/o complementar los soportes.
Registro:  Formato solicitud bienes y servicios por caja menor aprobados.
</t>
  </si>
  <si>
    <t>Evitar</t>
  </si>
  <si>
    <t>Solicitar capacitación manejo caja menor en el SIIF al GIT Financiera.</t>
  </si>
  <si>
    <t>Coordinador(a) GIT Administrativa</t>
  </si>
  <si>
    <t xml:space="preserve">Trimestral </t>
  </si>
  <si>
    <t>2. Los dos cuentadantes firman el cheque para el retiro de los recursos del banco, para el funcionamiento de la caja menor, en caso contrario el banco no autoriza el retiro.
Registro. Extracto bancario y chequera.</t>
  </si>
  <si>
    <t xml:space="preserve">3. El cuentadante realiza cada quince o cada mes arqueo de la caja menor, en caso contrario se revisa y se determina las diferencias contra los soportes de legalización y bancos.
Registro Formato arqueo caja menor 
</t>
  </si>
  <si>
    <t>Posible manejos inadecuados de los bienes del almacén para beneficio propio o de un tercero</t>
  </si>
  <si>
    <t xml:space="preserve">
1.La secretaria general cuando exista la vacante de almacenista a través de resolución interna nombra al responsable del almacén. En caso contrario la coordinación del GIT administrativo informa y solicita a la secretaria general.
Registro: Resolución nombramiento y acta de posesión.
</t>
  </si>
  <si>
    <t>Instalar cámara de seguridad en la bodega 17</t>
  </si>
  <si>
    <t>Coordinador(a) GIT Administrativa- Almacenista</t>
  </si>
  <si>
    <t>Bimestral</t>
  </si>
  <si>
    <t xml:space="preserve">Se instalo una cámara en la bodega 17 el día 11 de febrero de 2020, a través del contrato con  la empresa de vigilancia COVIAM, se hacen monitoreo periódicos cada dos meses a las grabaciones </t>
  </si>
  <si>
    <t>2.El servidor público con funciones de almacenista una vez el supervisor para la adquisición de los bienes, haya revisado que las  características físicas del bien, en cuanto a cantidad, clase, marca, estado, etc., esté conforme a los documentos que sustenten la operación. En caso contrario no se reciben los bienes.
Registro Comprobante de recibo firmado.</t>
  </si>
  <si>
    <t>3. El servidor público con funciones de almacenista, una vez comprobada la existencia y viabilidad de entrega de bienes, asigna los elementos al funcionario. En caso de presentarse alguna novedad con el bien asignado, informa de inmediatamente al GIT Servicios Administrativos, para establecer las acciones a seguir (procedimiento administración de bienes). 
Registro. Comprobante de salida de almacén firmado.</t>
  </si>
  <si>
    <t>GESTIÓN DE TALENTO HUMANO</t>
  </si>
  <si>
    <t xml:space="preserve">Vinculación de funcionarios con documentación falsa o sin cumplimiento de requisitos </t>
  </si>
  <si>
    <t xml:space="preserve">1. El profesional asignado revisa de acuerdo con el formato de lista de chequeo de documentos, en el evento que falte un documento se solicita y devuelve el tramite hasta que se complete la documentación. </t>
  </si>
  <si>
    <t xml:space="preserve">Hacer seguimiento periódico a los controles previsto en el procedimiento de vinculación. 
</t>
  </si>
  <si>
    <t xml:space="preserve">Coordinador del GIT 
Talento Humano </t>
  </si>
  <si>
    <t xml:space="preserve">2. .El profesional del Talento Humano designado revisa los documentos para el cumplimiento de los requisitos antes de la vinculación, mediante la verificación con las instituciones educativas y las entidades donde laboró.
En caso contrario el Coordinador de Talento Humano, verifica el cumplimiento de dicha revisión.
Registro: Registros  de solicitud de verificación ante las instituciones educativas. </t>
  </si>
  <si>
    <t>GESTIÓN FINANCIERA</t>
  </si>
  <si>
    <t>Utilización de recursos de la entidad para beneficio propio o de un tercero</t>
  </si>
  <si>
    <t xml:space="preserve">1.El profesional responsable de presupuesto verifica que los documentos soporte de la solicitud de expedición (Físicos o a través de la carpeta compartida) se encuentren avaladas o firmadas por el respectivo ordenador del gasto y/o las partes involucradas, en caso contrario se informa a través del sistema ORFEO al solicitante para que se corrija.
Registro: Solicitud ORFEO.
</t>
  </si>
  <si>
    <t>Reducir</t>
  </si>
  <si>
    <t>Capacitar permanentemente a los servidores que intervienen en el trámite de la cadena presupuestal</t>
  </si>
  <si>
    <t>Coordinador y profesionales del GIT de Financiera</t>
  </si>
  <si>
    <t>2.El profesional responsable de revisar la expedición del RP, valida que la información corresponda con el objeto del CDP, el valor total y el rubro presupuestal que va a ser afectado, en caso contrario solicita o realiza la anulación del RP y corrige.
Registro: Reporte SIIF.</t>
  </si>
  <si>
    <t>3.El contador del GIT de Financiera verifica que la obligación contable corresponda a los documentos soportes para el tramite de pago. En caso contrario informa a quien generó la obligación para corregir.
Registro: Reporte SIIF y visto bueno de la obligación.</t>
  </si>
  <si>
    <t xml:space="preserve">4.La pagadora revisa que las obligaciones generadas cumplan con los requisitos establecidos para el pago. De lo contrario se realiza la devolución de los documentos físicos para la respectiva corrección a contabilidad. 
Registro: Orden de pago
</t>
  </si>
  <si>
    <t>5.La pagadora y el Coordinador del GIT de Financiera, ejercen un control dual para el ingreso a la plataforma virtual del banco asignado para el manejo de los recursos, mediante un dispositivo de seguridad (Token) para acceder al sistema y a la sección transaccional. De lo contrario, no se puede realiza las  transacciones
Registro: Información Plataforma transaccional</t>
  </si>
  <si>
    <t>GESTIÓN DE CONTRATACIÓN</t>
  </si>
  <si>
    <t>Generar Estudios previos, pliegos de condiciones, cuestionarios y anexos complementarios de los mismos en la plataforma SECOP I y II,  manipulados por personal interesado en el futuro proceso de contratación, en beneficio propio o de un tercero.
(Estableciendo necesidades inexistentes o aspectos que benefician a proveedor en particular)</t>
  </si>
  <si>
    <t>1.El líder del área solicitante revisa las condiciones del bien y/o servicio a adquirir, asegurando que el futuro contrato no vaya a contemplar requisitos o especificaciones subjetivas o que favorezca solo a un proponente, oferente o tercero, en caso de  encontrar este supuesto de hecho, solicita los cambios necesarios y pertinentes.  
Registro: Estudios previos, solicitudes, correo electrónico</t>
  </si>
  <si>
    <t>Área de Contratación y abogados responsables: Informar a los oferentes y contratistas sobre las responsabilidades penales en el proceso contractual, cuando se busca favorecer a uno de ellos o prevalecen los intereses particulares en el proceso de contratación en cada una de sus etapas.</t>
  </si>
  <si>
    <t>Área de Contratación y abogados responsables:</t>
  </si>
  <si>
    <t xml:space="preserve">Se hacen observaciones a las áreas por medio de ORFEO y  se realiza  mesa  de trabajo (Teams) </t>
  </si>
  <si>
    <t>2. El área de Contratación cuando sea radicado la solicitud de contratación por el área solicitante, revisa las condiciones del bien y/o servicio a adquirir y el cumplimiento legal, asegurando que el futuro contrato no vaya a contemplar requisitos o especificaciones subjetivas o que favorezca solo a un proponente, oferente o tercero, en caso de  encontrar este supuesto de hecho, solicita los cambios necesarios y pertinentes.
Registro: Correo electrónico y Orfeo.</t>
  </si>
  <si>
    <t>Generar modificaciones contractuales que cambian las condiciones generales del proceso para beneficio propio o de un tercero</t>
  </si>
  <si>
    <t xml:space="preserve">
1. El líder del área solicitante revisa las condiciones de la modificación, asegurando que el futuro contrato no vaya a contemplar requisitos o especificaciones subjetivas o que favorezca al contratista, en caso de  encontrar este supuesto de hecho, solicita los cambios necesarios y pertinentes.  
Registro: Correo electrónico y Orfeo.
</t>
  </si>
  <si>
    <t>Bimensual</t>
  </si>
  <si>
    <t>Cuando hay modificaciones se revisa la documentación y se realizan las observaciones por ORFEO, archivo virtual en Mercurio carpeta GIT contratación 2020</t>
  </si>
  <si>
    <t>2.El área de Contratación cuando sea radicado la solicitud de modificación por el área solicitante, revisa las condiciones de la modificación y el cumplimiento legal, asegurando que esta no vaya a contemplar requisitos o especificaciones subjetivas o que favorezca al contratista, en caso de  encontrar este supuesto de hecho, solicita los cambios necesarios y pertinentes.
Registro: Correo electrónico y Orfeo.</t>
  </si>
  <si>
    <t>EVALUACIÓN Y CONTROL INDEPENDIENTE</t>
  </si>
  <si>
    <t>Omitir el reporte de posibles actos de corrupción o fraudes observados en el ejercicio de evaluación de la entidad.</t>
  </si>
  <si>
    <t xml:space="preserve">
1. El coordinador del GIT de Control Interno revisa los informes de auditoria y en caso de observar alguna situación solicita a través de correo electrónico al auditor realizar ajustes pertinentes, para firma del informe.
</t>
  </si>
  <si>
    <t>Realizar actividades de socialización y sensibilizaciones al interior del grupo de control interno sobre el Código de Ética de la actividad de  Auditoria Interna y el Código de Integridad</t>
  </si>
  <si>
    <t>Coordinador GIT de Control Interno</t>
  </si>
  <si>
    <t>2.  El coordinador del GIT de Control Interno al inicio de la vigencia y cuando ingresa un nuevo auditor se Suscribe el documento “COMPROMISO ÉTICO DEL AUDITOR INTERNO”, como garantía de confianza en su desempeño, en caso de detectar alguna situación se informa a Control interno Disciplinario.</t>
  </si>
  <si>
    <t>ESTRUCTURACIÓN DE INICIATIVAS</t>
  </si>
  <si>
    <t>Estructuración de proyectos con influencia e intereses de terceros</t>
  </si>
  <si>
    <t>1. La Dirección de Intervención del Territorio-DIT y la Dirección de Estructuración de Proyectos-DEP, verifica que las regionales cumplan con los criterios de selección para priorización de iniciativas, tanto técnicos como sociales. En caso de no cumplir con los criterios,  se devuelve y se revisa otra iniciativa..
Registro Actas de concertación regional.</t>
  </si>
  <si>
    <t>Implementar la hoja de ruta dispuesta por la DIT y el Plan Maestro de estructuración de la DEP para el cumplimiento de los PDET´s en territorio.</t>
  </si>
  <si>
    <t>Directores de la DIT y la DEP</t>
  </si>
  <si>
    <t>CONTROL DE CAMBIOS</t>
  </si>
  <si>
    <t xml:space="preserve">VERSION </t>
  </si>
  <si>
    <t>NATURALEZA DEL CAMBIO</t>
  </si>
  <si>
    <t>01</t>
  </si>
  <si>
    <t>Modificación y actualización por ajuste de metodología y procesos ART.</t>
  </si>
  <si>
    <t>02</t>
  </si>
  <si>
    <t>DIRECCIONAMIENTO ESTRATÉGICO</t>
  </si>
  <si>
    <t>COMUNICACIÓN  ESTRATÉGICA</t>
  </si>
  <si>
    <t>PLANEACIÓN PARTICIPATIVA</t>
  </si>
  <si>
    <t>IMPLEMENTACIÓN DE P Y P</t>
  </si>
  <si>
    <t>SEGUIMIENTO Y EVALUACIÓN A P Y P</t>
  </si>
  <si>
    <t>SERVICIO AL CIUDADANO</t>
  </si>
  <si>
    <t xml:space="preserve">GESTIÓN DE TALENTO HUMANO </t>
  </si>
  <si>
    <t>GESTIÓN DE ASUNTOS DISCIPLINARIOS</t>
  </si>
  <si>
    <t xml:space="preserve">GESTIÓN DE SOPORTE INFORMÁTICO </t>
  </si>
  <si>
    <t>GESTIÓN JURÍDICA</t>
  </si>
  <si>
    <t>COMPONENTE</t>
  </si>
  <si>
    <t>Total Actividades</t>
  </si>
  <si>
    <t>Actividades Cumplidas al 100%</t>
  </si>
  <si>
    <t>Promedio Avance Componente</t>
  </si>
  <si>
    <t>Riesgos de Corrupcion</t>
  </si>
  <si>
    <t>Trámites y Servicios</t>
  </si>
  <si>
    <t>Rendicion de Cuentas</t>
  </si>
  <si>
    <t>Atención al Ciudadano</t>
  </si>
  <si>
    <t>Transparencia</t>
  </si>
  <si>
    <t>DAIRO VLADIMIR COY CRUZ</t>
  </si>
  <si>
    <t>Coordinador Grupo Interno de Trabajo de Control Interno</t>
  </si>
  <si>
    <t>Elaboró:</t>
  </si>
  <si>
    <t>Se instalaron  5 avisos conforme al diagnóstico del INCI al interior de la sede central (Piso 36)</t>
  </si>
  <si>
    <t xml:space="preserve">En el mes de abril se realizo la socialización y sensibilizaciones a través de herramienta Teams de los temas Código de Ética de la actividad de  Auditoria Interna y el Código de Integridad. </t>
  </si>
  <si>
    <t>Se realiza la publicación por demanda y  se esta publicando por SECOP II y en la Pagina web de la ART en el link transparencia: https://www.renovacionterritorio.gov.co/Documentos/informacion_contractual/informacion_contractual_2020 
se tienen publicados los procesos contractuales de la vigencia 2020.
En el link: https://www.renovacionterritorio.gov.co/Documentos/procesos_de_contratacion
Se tiene publicado un proceso de licitación surtido en julio de 2020.</t>
  </si>
  <si>
    <t>Se han presentado seguimientos trimestrales  de PQRDS y se encuentran publicados en la página web en el link de transparencia numeral 8.1. Adicionalmente se publicó el seguimiento a la Gestión de PQRDS elaborado por el GIT de Control Interno quien revisa en términos de oportunidad y contenido las peticiones.</t>
  </si>
  <si>
    <t>Cumplida en el periodo anterior. Se encuentra  el enlace en la pagina web institucional en el Link https://webrtc.inconcertcc.com/ARTVCall/inicio.html</t>
  </si>
  <si>
    <t>Actividad cumplida en el periodo anterior. 
Se actualizo el Manual de Funciones con  Resolución 0032 del 15 de enero de 2020, se encuentra publicado en la página web de la entidad en la siguiente link:
http://www.renovacionterritorio.gov.co/Documentos/manuales_internos</t>
  </si>
  <si>
    <t xml:space="preserve">Se publicó en sitio visible en regionales; los registros  se entregaran cuando  termine  el aislamiento preventivo </t>
  </si>
  <si>
    <t>Original Firmado</t>
  </si>
  <si>
    <t>Se sigue haciendo pero mediante correo electrónico se devuelve y una vez corregida continua el proceso de pago.</t>
  </si>
  <si>
    <t>Se encuentra en trámite la segunda legalización. Se actualizaron procedimiento y formatos.</t>
  </si>
  <si>
    <t xml:space="preserve">Se ha manejado durante el periodo de contingencia de manera virtual. </t>
  </si>
  <si>
    <t>Se hizo arqueo en el mes de julio y otro ejecutado por Control Interno el 25 de agosto.</t>
  </si>
  <si>
    <t>Se radico el nuevo tramite ante al SUIT "Aprobación de suscripción del Convenio con Contribuyentes", Se creo  para implementación  del mecanismo obras por impuesto definido en el articulo 800-1 de la ley 2010 de 2019,  el cual ya esta aprobado por parte del Departamento Administrativo de la Función Publica DAFP. http://visor.suit.gov.co/VisorSUIT/index.jsf?FI=62011 
Está próximo a expedirse el Decreto Reglamentario, el cual se encuentra en proceso de firmas para su expedición e Implementación.</t>
  </si>
  <si>
    <t>Seguimiento Controles</t>
  </si>
  <si>
    <t>Se realizo en el cierre de Gestion de la Agencia el 9 de diciembre de 2020</t>
  </si>
  <si>
    <t>Se hizo la publicación correspondiente   al cuarto trimestre  2020  en la página web en el link: http://www.renovacionterritorio.gov.co/Publicaciones/transparencia_y_acceso_a_la_informacin_pblica/modelo_integrado_de_planeacin_y_gestin</t>
  </si>
  <si>
    <t xml:space="preserve">Se reportan en el informe trimestral publicado en la pagina web y en ficha de indicadores a la Oficina de Planeación.
se reporta en el informe del ultimo trimestre y  será publicado en la pagina web a finales de enero de 2021 </t>
  </si>
  <si>
    <t xml:space="preserve">En el periodo se hizo socialización a la Coordinación Regional  Montes de Maria, Sur de Córdoba, Putumayo,  Regional Bajo Cauca y Nordeste Antioqueño, Chocó y Urabá Antioqueño
 GIT Financiera, DEEP. Y se realizo adicionaron otras áreas
. </t>
  </si>
  <si>
    <t>Se desarrollo  el modulo virtual se divulgo el 27 de noviembre para  que los funcionarios  participaran en la capacitación en el modulo.
Se realizo capacitación Interna por parte del GIT de Atención al Ciudadano
Se realizo una capacitación con ESAP Gestion integral de servicio al Ciudadano</t>
  </si>
  <si>
    <t xml:space="preserve">Se han presentado seguimientos trimestrales  de PQRDS y se encuentran publicados en la pagina web en el link: https://www.renovacionterritorio.gov.co/Documentos/informes_de_atencion_a_pqrs_del_ciudadano
El  informe del ultimo semestre será publicado en la pagina web a finales de enero de 2021 </t>
  </si>
  <si>
    <t>La Agencia  obtuvo 
el Sello de Excelencia Gobierno Digital Colombia al producto con las siguientes características:
Nombre del producto o servicio: Veredas_PDET_Catatumbo
Categoría: Gobierno Abierto - Datos Abiertos
Nivel: 1
Se observa en: https://www.datos.gov.co/Agricultura-y-Desarrollo-Rural/Veredas_PDET_Catatumbo/y6xe-xv4d</t>
  </si>
  <si>
    <t>En el periodo se hizo socialización a la Coordinación Regional sur de Bolívar, Sur de Córdoba, Bajo Cauca y Noreste Antioqueño  Choco y Urabá Antioqueño, Putumayo, Caguan y Piedemonte Caqueteño, GIT Financiera, Dirección de Estructuración y Ejecución de Proyectos, GIT de Talento Humano</t>
  </si>
  <si>
    <t>Realizar una socialización sobre toda la política de Servicio al Ciudadano a todas las dependencias</t>
  </si>
  <si>
    <t>Se realizo la Publicación y se encuentre en repositorio  Mercurio de la Agencia</t>
  </si>
  <si>
    <t>Se asignaron los recursos</t>
  </si>
  <si>
    <t>Se están enviando trimestralmente los reportes de indicadores a la Oficina de Planeación quien consolida y presenta en Comité Directivo se hace la Presentación de los indicadores. Adicionalmente se tienen publicados los informes de gestión de PQRDS del primer y segundo semestre en el link: https://www.renovacionterritorio.gov.co/Documentos/informes_de_atencion_a_pqrs_del_ciudadano</t>
  </si>
  <si>
    <t>Se realizo la medición  de la percepción de la ciudadanía  con corte a diciembre 2020. se reporta en el informe trimestral y  será publicado en la pagina web a finales de enero de 2021 y en ficha de indicadores a la Oficina de Planeación y SIGEPRE de Presidencia de la  Republica</t>
  </si>
  <si>
    <t xml:space="preserve">
Se presente el informe de Evaluación de Desempeño en el comité de Gestion y desempeño 17 de Diciembre de 2020</t>
  </si>
  <si>
    <t>Se tienen publicados dos informes en la pagina web  correspondientes al primer  segundo y tercer  trimestre de 2020 en el link: https://www.renovacionterritorio.gov.co/Documentos/informes_de_atencion_a_pqrs_del_ciudadano
El cuarto informe será  publicado en la pagina web a finales de enero de 2021</t>
  </si>
  <si>
    <t>Se implemento en las sedes Choco, Apartado, Buenaventura, Barrancabermeja y Santa Martha</t>
  </si>
  <si>
    <t>En las socializaciones realizadas se orienta sobre el uso de los canales que de manera presencial aplica lo establecido en el procedimiento (Política #2). En el primer corte se realizaron 17 socializaciones. En el periodo mayo-agosto se realizó la socialización a una Regional y quedan pendiente 5 dependencias para el siguiente periodo.</t>
  </si>
  <si>
    <t xml:space="preserve">Se realizo una capacitación relacionada con las herramientas dictada por GIT de Atención al ciudadano, una sobre el tema de transparencia gestionada con el DAFP y ESAP que inició en mayo,  y en el segundo semestre se realizará en el modulo virtual.
Para el Segundo semestre se realizo con a UNiversidad Nacinal de Colombia la Capacitacion Etica en lo publico en el mes de Agosto de 2020
Se realizo capacitación Interna por parte del GIT de Atención al Ciudadano
Se desarrollo  el modulo virtual se divulgo el 27 de noviembre para  que los funcionarios  participaran en la capacitación en el modulo.
Se realizo una capacitación con ESAP Gestion integral de servicio al Ciudadano
</t>
  </si>
  <si>
    <t>Se actualizo con la Agencia Nacional Digital el tramite en SUIT, y se dejo en bebido (estamos cumpliendo  ya  que se puede acceder a través de los tramites de gov.co),  para futura actualización  con la  nueva hoja de estilos de MINTIC</t>
  </si>
  <si>
    <t>Se genero la cartilla hoja de ruta PDET en lengua  Embera y se encuentra publicada en la pagina Web Institucional , esta actividad se llevo acabo con recursos de cooperación internacional.
https://www.renovacionterritorio.gov.co/Publicaciones/estudios_investigaciones_y_otras_publicaciones</t>
  </si>
  <si>
    <t xml:space="preserve">Subcomponente 5 Monitoreo del Acceso a la información Pública </t>
  </si>
  <si>
    <t xml:space="preserve">Frente al tema de hoja de ruta dispuesta por la DIT, están listas en cuanto a la parte metodológica, hace falta un aparte técnica (trayectorias de implementación); Se tiene la resolución para la implementación de los Planes Maestro de Estructuración.
Se esta realizando la alineación del PME basado en los criterios del sector para hacer las implementaciones de la hoja de ruta dentro del marco de las mesas de impulso. Se están trabajando planes de acción en la DIT para determinar lo que se va a estructurar en adelante. 
Avance HR - 70% y queda pendiente el proceso de validación territorial. Avance promedio 80% PME </t>
  </si>
  <si>
    <t>Teniendo en cuenta la situación de emergencia no se ha dado inicio a la actividad, por parte de la cuentadante se han revisado las guías que se encuentran en la pagina del Ministerio de Hacienda para lo pertinente con el manejo de las cajas menores.
Se dio una charla virtual sobre el manejo de caja menor por el Min Hacienda en el mes de junio. Se han consultado las actualizaciones del SIIF y se modificó la parte de caja menor en el procedimiento</t>
  </si>
  <si>
    <t>Se ejecuto; se sugiere ajustar el control puesto que no representa una actividad permanente o periódica.</t>
  </si>
  <si>
    <t>Se sigue aplicando el control en el periodo, cuando se requiere el funcionario se desplaza al almacén para ello</t>
  </si>
  <si>
    <t>Se realiza permanentemente con vinculación de funcionarios, se realiza con la lista chequeo
Se actualizó el procedimiento y formato, para implementar nuevos controles, y se actualizo el mapa de riesgos.</t>
  </si>
  <si>
    <t>El profesional responsable recibe los documentos  avala y se expide el RP, en carpeta en el repositorio mercurio se incluyen RP y CDP se están firmando con el Token.</t>
  </si>
  <si>
    <t>Aplicando el principio de autocontrol cada uno de los funcionarios del equipo es responsable de la revisión; si cuando se va a realizar el pago se identifica alguna inconsistencia se devuelve a contabilidad.</t>
  </si>
  <si>
    <t>Se incluyo un tercero para el control Dual en caso de ausencia del coordinador o pagador; y desde el GIT de financiera se hace la validación de los procesos de la Dirección de Sustitución de Cultivos Ilícitos.</t>
  </si>
  <si>
    <t xml:space="preserve">Cada abogado del GIT de Contratos en cada proceso contractual, realiza la revisión de los estudios previos dejando como evidencia el documento borrador con las observaciones y sugerencias realizadas al líder del área solicitante y se tiene como evidencia carpetas digitales por cada contrato a suscribir, además de correos y registros de mesas de trabajo realizados. Adicionalmente, se suscriben por los contratistas Formatos de compromiso y  transparencia. En mesas de trabajo se socializan los ajustes hechos con control de cambios. A través de comunicaciones se han socializado tips especialmente las responsabilidades de supervisores. </t>
  </si>
  <si>
    <t xml:space="preserve">El GIT de Contratos cada vez que se presenta una modificación contractual (ej. Adiciones), realiza la revisión de la solicitud de modificación y soportes adjuntos dejando como evidencia el documento borrador con las observaciones y sugerencias realizadas al líder del área solicitante y se remiten por correo electrónico revisando lo establecido en el control. </t>
  </si>
  <si>
    <t>Se firmo por parte de cada auditor, el formato Carta de Compromiso ético del auditor y se remitió a la hoja de vida de cada uno.</t>
  </si>
  <si>
    <t>Se ha aplicado el control para las vinculaciones realizadas en el periodo:
1 Gestor 16 en  talento Humano
1 Jefe  Oficina TIC
1 Subdirector de Gestion de la Información
1 Técnico 11 en PNIS
1 Experto Grado 8  Dirección General
1 Experto grado 8 Dirección General
1 Gestor 16 Subdirección de Gestion de la Información 
1 Gestor 9 Talento Humano.</t>
  </si>
  <si>
    <t xml:space="preserve">Se ha aplicado el control para las vinculaciones realizadas en el periodo:
1 Gestor 16 en  talento Humano
1 Jefe de Oficina  TIC
1 Subdirector de Gestion de la Información
1 Técnico 11 en PNIS
1 Experto Grado 8  Dirección General
1 Experto grado 8 Dirección General
1 Gestor 16 Subdirección de Gestion de la Información 
1 Gestor 9 Talento Humano.
 </t>
  </si>
  <si>
    <t>Seguimiento Control Interno corte Diciembre</t>
  </si>
  <si>
    <t>Cumplida en el periodo anterior
Se realizo la encuesta y los resultados se encuentran en la pagina Web Institucional en el Link
http://www.renovacionterritorio.gov.co/especiales/rendicion-cuentas-2020/</t>
  </si>
  <si>
    <t>Cumplida en el periodo anterior
Los temas están priorizados en la presentación de la Rendición de Cuentas  se encuentran en la pagina Web Institucional en el Link
http://www.renovacionterritorio.gov.co/especiales/rendicion-cuentas-2020/</t>
  </si>
  <si>
    <t>Cumplida en el periodo anterior
La estrategia se encuentra en la pagina Web Institucional en el Link
http://www.renovacionterritorio.gov.co/especiales/rendicion-cuentas-2020/</t>
  </si>
  <si>
    <t>Cumplida en el periodo anterior
El cronograma se encuentra en la pagina web institucional en el link http://www.renovacionterritorio.gov.co/Publicaciones/plan_de_rendicin_de_cuentas</t>
  </si>
  <si>
    <t xml:space="preserve">Cumplida en el periodo anterior
Se realizaron 4 piezas de comunicación
- la invitación 
- Twitter
-Facebook
-Pagina Web
</t>
  </si>
  <si>
    <t>Cumplida en el periodo anterior
Se realizó el de 10 de marzo de 2020,  la presentación de la Rendición de Cuentas  se encuentran en la pagina Web Institucional en el Link
http://www.renovacionterritorio.gov.co/especiales/rendicion-cuentas-2020/
Se trasmitió por Twitter y por Facebook LIfe e Instagram</t>
  </si>
  <si>
    <t>Cumplida en el periodo anterior
El informe se encuentra publicado en la pagina web institucional en el Link http://www.renovacionterritorio.gov.co/Documentos/informes_de_gestion/rendicion_de_cuentas</t>
  </si>
  <si>
    <t>Cumplida en el periodo anterior
El Informe preguntas realizadas en la pagina Web Institucional en el Link
http://www.renovacionterritorio.gov.co/especiales/rendicion-cuentas-2020/</t>
  </si>
  <si>
    <t>Cumplida en el periodo anterior
Se realizo el informe de evaluación por parte  del  Coordinado del GIT de Control Interno  el 31 de marzo de 2020</t>
  </si>
  <si>
    <t>Se tienen tabuladas las encuestas y se elaboró informe de resultados se formularon  las  acciones de mejora, y con esto se  preparara el diagnostico para la estrategia de rendición de cuentas del 2020</t>
  </si>
  <si>
    <t>Se resolvió la solicitud  que faltaba y se envió WhatsApp  al peticionario Melquisideth Rojas de Puerto Guzmán
Se compiló en el tablero de control</t>
  </si>
  <si>
    <t>Miguel Saavedra</t>
  </si>
  <si>
    <t xml:space="preserve">Para el corte el Coordinador del GIT de Control Interno reviso 8 informes de Auditoria  </t>
  </si>
  <si>
    <t>Promedio Avance corte Diciembre  de 2020:</t>
  </si>
  <si>
    <t xml:space="preserve">
Se ha brindado capacitación por Teams a las funcionarias del GIT de Financiera: factura electrónica, cierre, pago de nomina, propiedad planta y equipo incluyendo al PNIS.
SIIF:  nomina , Cierre , Factura electrónica administración de del PAC y  Contaduría General de la Republica conversatorio propiedad planta  y equipo.</t>
  </si>
  <si>
    <t>Por el tema de la contingencia, cada área se hace responsable de la información original, se hace la solicitud por correo y orfeo y se esta llevando una carpeta digital en mercurio, se lleva el control en subcarpetas mensuales. la cuenta fiscal se esta actualizando físicamente se va en el mes septiembre  virtual se tiene hasta diciembre. Esto es provisional por el tema de firma electrónica que no esta implementada en la ART, por lo cual se debe al finalizar la contingencia, documentar carpetas en físico, aunque se han adelantado gestiones al respecto.</t>
  </si>
  <si>
    <t>La DPGI desarrolló la estrategia Nación - Territorio que busca que todas las decisiones sobre la implementación de los PDET partan de un proceso metodológico y técnico, donde mediante la construcción de planes de trabajo 20-21 en un escenario denominado “mesas de impulso” se hace seguimiento a su cumplimiento. Actualmente se cuenta con 128 mesas de impulso por cada pilar en cada subregión PDET y en ellas participan delegados de cada alcaldía, de cada gobernación, así como de las entidades naciones y regionales. Este proceso está descrito en el documento “LINEAMIENTO METODOLÓGICO PARA EL DESARROLLO DE LAS MESAS DE IMPULSO POR PILAR EN EL MARCO DE LA ESTRATEGIA NACIÓN - TERRITORIO PARA LA IMPLEMENTACIÓN DE LOS PROGRAMAS DE DESARROLLO CON ENFOQUE TERRITORIAL PDET”
El seguimiento conjunto de diversos actores en diferentes niveles de gobierno genera un proceso de prevención a la corrupción dado que las decisiones no están en manos de una sola persona sino de toda la mesa usando lineamientos técnicos emanados de cada sector experto</t>
  </si>
  <si>
    <t xml:space="preserve">VALORACIÓN EVALUACIÓN DE 
CONTROLES </t>
  </si>
  <si>
    <t>Publicado: 31/01/2020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</si>
</sst>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 #,##0.00_-;_-* &quot;-&quot;??_-;_-@_-"/>
    <numFmt numFmtId="164" formatCode="d/mm/yyyy;@"/>
  </numFmts>
  <fonts count="52">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sz val="11"/>
      <color theme="1"/>
      <name val="Calibri"/>
      <family val="2"/>
    </font>
    <font>
      <sz val="11"/>
      <color theme="1"/>
      <name val="Arial Narrow"/>
      <family val="2"/>
    </font>
    <font>
      <sz val="11"/>
      <color rgb="FF000000"/>
      <name val="Calibri"/>
      <family val="2"/>
    </font>
    <font>
      <sz val="14"/>
      <color theme="1"/>
      <name val="Calibri"/>
      <family val="2"/>
      <scheme val="minor"/>
    </font>
    <font>
      <sz val="8"/>
      <color theme="1"/>
      <name val="Calibri"/>
      <family val="2"/>
      <scheme val="minor"/>
    </font>
    <font>
      <b/>
      <sz val="12"/>
      <color theme="0"/>
      <name val="Arial Narrow"/>
      <family val="2"/>
    </font>
    <font>
      <b/>
      <sz val="12"/>
      <color theme="1"/>
      <name val="Calibri"/>
      <family val="2"/>
      <scheme val="minor"/>
    </font>
    <font>
      <b/>
      <sz val="12"/>
      <name val="Calibri"/>
      <family val="2"/>
      <scheme val="minor"/>
    </font>
    <font>
      <sz val="11"/>
      <name val="Calibri"/>
      <family val="2"/>
      <scheme val="minor"/>
    </font>
    <font>
      <b/>
      <sz val="11"/>
      <color theme="1"/>
      <name val="Arial Narrow"/>
      <family val="2"/>
    </font>
    <font>
      <sz val="11"/>
      <name val="Arial Narrow"/>
      <family val="2"/>
    </font>
    <font>
      <sz val="16"/>
      <color theme="1"/>
      <name val="Calibri"/>
      <family val="2"/>
      <scheme val="minor"/>
    </font>
    <font>
      <sz val="12"/>
      <color theme="1"/>
      <name val="Calibri"/>
      <family val="2"/>
      <scheme val="minor"/>
    </font>
    <font>
      <b/>
      <sz val="16"/>
      <color theme="0"/>
      <name val="Arial Narrow"/>
      <family val="2"/>
    </font>
    <font>
      <b/>
      <sz val="11"/>
      <color rgb="FF000000"/>
      <name val="Calibri"/>
      <family val="2"/>
    </font>
    <font>
      <b/>
      <sz val="8"/>
      <color rgb="FF000000"/>
      <name val="Calibri"/>
      <family val="2"/>
    </font>
    <font>
      <sz val="22"/>
      <color rgb="FF000000"/>
      <name val="Calibri"/>
      <family val="2"/>
    </font>
    <font>
      <sz val="11"/>
      <name val="Calibri"/>
      <family val="2"/>
    </font>
    <font>
      <sz val="10"/>
      <name val="Arial"/>
      <family val="2"/>
    </font>
    <font>
      <b/>
      <sz val="12"/>
      <name val="Arial Narrow"/>
      <family val="2"/>
    </font>
    <font>
      <sz val="8"/>
      <name val="Arial"/>
      <family val="2"/>
    </font>
    <font>
      <sz val="10"/>
      <name val="SansSerif"/>
    </font>
    <font>
      <sz val="10"/>
      <color theme="1"/>
      <name val="Arial"/>
      <family val="2"/>
    </font>
    <font>
      <b/>
      <sz val="16"/>
      <color theme="1"/>
      <name val="Arial"/>
      <family val="2"/>
    </font>
    <font>
      <b/>
      <sz val="10"/>
      <color theme="1"/>
      <name val="Arial"/>
      <family val="2"/>
    </font>
    <font>
      <sz val="9"/>
      <color theme="1"/>
      <name val="Arial"/>
      <family val="2"/>
    </font>
    <font>
      <sz val="9"/>
      <name val="Arial"/>
      <family val="2"/>
    </font>
    <font>
      <b/>
      <sz val="11"/>
      <color theme="0"/>
      <name val="Arial Narrow"/>
      <family val="2"/>
    </font>
    <font>
      <b/>
      <sz val="11"/>
      <color theme="0"/>
      <name val="Arial"/>
      <family val="2"/>
    </font>
    <font>
      <sz val="11"/>
      <color theme="1"/>
      <name val="Arial"/>
      <family val="2"/>
    </font>
    <font>
      <sz val="10"/>
      <color theme="0"/>
      <name val="Arial"/>
      <family val="2"/>
    </font>
    <font>
      <b/>
      <sz val="9"/>
      <color indexed="81"/>
      <name val="Tahoma"/>
      <family val="2"/>
    </font>
    <font>
      <sz val="9"/>
      <color indexed="81"/>
      <name val="Tahoma"/>
      <family val="2"/>
    </font>
    <font>
      <b/>
      <sz val="14"/>
      <color theme="1"/>
      <name val="Calibri"/>
      <family val="2"/>
      <scheme val="minor"/>
    </font>
    <font>
      <sz val="12"/>
      <color theme="1"/>
      <name val="Calibri Light"/>
      <family val="2"/>
      <scheme val="major"/>
    </font>
    <font>
      <sz val="10"/>
      <color theme="1"/>
      <name val="Verdana"/>
      <family val="2"/>
    </font>
    <font>
      <sz val="12"/>
      <color theme="1"/>
      <name val="Verdana"/>
      <family val="2"/>
    </font>
    <font>
      <sz val="11"/>
      <color theme="1"/>
      <name val="Verdana"/>
      <family val="2"/>
    </font>
    <font>
      <sz val="12"/>
      <color theme="1"/>
      <name val="Arial"/>
      <family val="2"/>
    </font>
    <font>
      <b/>
      <i/>
      <sz val="10"/>
      <color theme="1"/>
      <name val="Arial"/>
      <family val="2"/>
    </font>
    <font>
      <i/>
      <sz val="11"/>
      <color theme="1"/>
      <name val="Verdana"/>
      <family val="2"/>
    </font>
    <font>
      <b/>
      <sz val="12"/>
      <color theme="1"/>
      <name val="Arial"/>
      <family val="2"/>
    </font>
    <font>
      <b/>
      <sz val="11"/>
      <color theme="1"/>
      <name val="Verdana"/>
      <family val="2"/>
    </font>
    <font>
      <b/>
      <sz val="8"/>
      <color theme="1"/>
      <name val="Verdana"/>
      <family val="2"/>
    </font>
    <font>
      <i/>
      <sz val="9"/>
      <color theme="1"/>
      <name val="Verdana"/>
      <family val="2"/>
    </font>
    <font>
      <i/>
      <sz val="10"/>
      <color theme="1"/>
      <name val="Verdana"/>
      <family val="2"/>
    </font>
    <font>
      <i/>
      <sz val="11"/>
      <color theme="1"/>
      <name val="Calibri"/>
      <family val="2"/>
      <scheme val="minor"/>
    </font>
  </fonts>
  <fills count="18">
    <fill>
      <patternFill patternType="none"/>
    </fill>
    <fill>
      <patternFill patternType="gray125"/>
    </fill>
    <fill>
      <patternFill patternType="solid">
        <fgColor rgb="FFFFFFFF"/>
        <bgColor rgb="FF000000"/>
      </patternFill>
    </fill>
    <fill>
      <patternFill patternType="solid">
        <fgColor theme="4"/>
        <bgColor indexed="64"/>
      </patternFill>
    </fill>
    <fill>
      <patternFill patternType="solid">
        <fgColor theme="4" tint="0.39997558519241921"/>
        <bgColor indexed="64"/>
      </patternFill>
    </fill>
    <fill>
      <patternFill patternType="solid">
        <fgColor theme="4" tint="0.59999389629810485"/>
        <bgColor indexed="64"/>
      </patternFill>
    </fill>
    <fill>
      <patternFill patternType="solid">
        <fgColor theme="0" tint="-4.9989318521683403E-2"/>
        <bgColor indexed="64"/>
      </patternFill>
    </fill>
    <fill>
      <patternFill patternType="solid">
        <fgColor rgb="FFD9D9D9"/>
        <bgColor rgb="FF000000"/>
      </patternFill>
    </fill>
    <fill>
      <patternFill patternType="solid">
        <fgColor rgb="FFFFD966"/>
        <bgColor rgb="FF000000"/>
      </patternFill>
    </fill>
    <fill>
      <patternFill patternType="solid">
        <fgColor rgb="FF8EA9DB"/>
        <bgColor rgb="FF000000"/>
      </patternFill>
    </fill>
    <fill>
      <patternFill patternType="solid">
        <fgColor theme="0"/>
        <bgColor rgb="FF000000"/>
      </patternFill>
    </fill>
    <fill>
      <patternFill patternType="solid">
        <fgColor rgb="FFF4B084"/>
        <bgColor rgb="FF000000"/>
      </patternFill>
    </fill>
    <fill>
      <patternFill patternType="solid">
        <fgColor theme="0"/>
        <bgColor indexed="64"/>
      </patternFill>
    </fill>
    <fill>
      <patternFill patternType="solid">
        <fgColor rgb="FF336699"/>
        <bgColor rgb="FF000000"/>
      </patternFill>
    </fill>
    <fill>
      <patternFill patternType="solid">
        <fgColor rgb="FF336699"/>
        <bgColor indexed="64"/>
      </patternFill>
    </fill>
    <fill>
      <patternFill patternType="solid">
        <fgColor theme="4" tint="0.79998168889431442"/>
        <bgColor indexed="64"/>
      </patternFill>
    </fill>
    <fill>
      <patternFill patternType="solid">
        <fgColor rgb="FF20427F"/>
        <bgColor indexed="64"/>
      </patternFill>
    </fill>
    <fill>
      <patternFill patternType="solid">
        <fgColor rgb="FFE5E5E4"/>
        <bgColor indexed="64"/>
      </patternFill>
    </fill>
  </fills>
  <borders count="95">
    <border>
      <left/>
      <right/>
      <top/>
      <bottom/>
      <diagonal/>
    </border>
    <border>
      <left style="medium">
        <color auto="1"/>
      </left>
      <right style="medium">
        <color auto="1"/>
      </right>
      <top style="thin">
        <color auto="1"/>
      </top>
      <bottom style="thin">
        <color auto="1"/>
      </bottom>
      <diagonal/>
    </border>
    <border>
      <left style="medium">
        <color theme="0"/>
      </left>
      <right style="medium">
        <color theme="0"/>
      </right>
      <top style="medium">
        <color theme="0"/>
      </top>
      <bottom style="medium">
        <color theme="0"/>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theme="0"/>
      </right>
      <top style="medium">
        <color indexed="64"/>
      </top>
      <bottom style="medium">
        <color theme="0"/>
      </bottom>
      <diagonal/>
    </border>
    <border>
      <left style="medium">
        <color theme="0"/>
      </left>
      <right style="medium">
        <color theme="0"/>
      </right>
      <top/>
      <bottom style="medium">
        <color theme="0"/>
      </bottom>
      <diagonal/>
    </border>
    <border>
      <left style="medium">
        <color theme="0"/>
      </left>
      <right/>
      <top/>
      <bottom style="medium">
        <color theme="0"/>
      </bottom>
      <diagonal/>
    </border>
    <border>
      <left style="medium">
        <color auto="1"/>
      </left>
      <right style="medium">
        <color theme="0"/>
      </right>
      <top style="medium">
        <color theme="0"/>
      </top>
      <bottom style="medium">
        <color theme="0"/>
      </bottom>
      <diagonal/>
    </border>
    <border>
      <left style="medium">
        <color theme="0"/>
      </left>
      <right/>
      <top style="medium">
        <color theme="0"/>
      </top>
      <bottom style="medium">
        <color theme="0"/>
      </bottom>
      <diagonal/>
    </border>
    <border>
      <left style="medium">
        <color theme="0"/>
      </left>
      <right style="medium">
        <color auto="1"/>
      </right>
      <top style="medium">
        <color theme="0"/>
      </top>
      <bottom style="medium">
        <color theme="0"/>
      </bottom>
      <diagonal/>
    </border>
    <border>
      <left style="medium">
        <color auto="1"/>
      </left>
      <right/>
      <top style="medium">
        <color theme="0"/>
      </top>
      <bottom style="medium">
        <color theme="0"/>
      </bottom>
      <diagonal/>
    </border>
    <border>
      <left style="medium">
        <color auto="1"/>
      </left>
      <right/>
      <top/>
      <bottom/>
      <diagonal/>
    </border>
    <border>
      <left style="medium">
        <color indexed="64"/>
      </left>
      <right/>
      <top style="medium">
        <color theme="0"/>
      </top>
      <bottom style="medium">
        <color indexed="64"/>
      </bottom>
      <diagonal/>
    </border>
    <border>
      <left style="medium">
        <color auto="1"/>
      </left>
      <right/>
      <top style="medium">
        <color theme="0"/>
      </top>
      <bottom/>
      <diagonal/>
    </border>
    <border>
      <left style="medium">
        <color auto="1"/>
      </left>
      <right/>
      <top/>
      <bottom style="medium">
        <color theme="0"/>
      </bottom>
      <diagonal/>
    </border>
    <border>
      <left/>
      <right/>
      <top style="medium">
        <color theme="0"/>
      </top>
      <bottom/>
      <diagonal/>
    </border>
    <border>
      <left/>
      <right/>
      <top/>
      <bottom style="thin">
        <color theme="0"/>
      </bottom>
      <diagonal/>
    </border>
    <border>
      <left/>
      <right/>
      <top style="thin">
        <color theme="0"/>
      </top>
      <bottom/>
      <diagonal/>
    </border>
    <border>
      <left style="thin">
        <color auto="1"/>
      </left>
      <right/>
      <top style="thin">
        <color auto="1"/>
      </top>
      <bottom style="medium">
        <color auto="1"/>
      </bottom>
      <diagonal/>
    </border>
    <border>
      <left/>
      <right style="thin">
        <color indexed="64"/>
      </right>
      <top style="thin">
        <color indexed="64"/>
      </top>
      <bottom style="medium">
        <color auto="1"/>
      </bottom>
      <diagonal/>
    </border>
    <border>
      <left style="medium">
        <color theme="0"/>
      </left>
      <right style="medium">
        <color theme="0"/>
      </right>
      <top style="medium">
        <color auto="1"/>
      </top>
      <bottom style="medium">
        <color theme="0"/>
      </bottom>
      <diagonal/>
    </border>
    <border>
      <left style="medium">
        <color theme="0"/>
      </left>
      <right/>
      <top style="medium">
        <color auto="1"/>
      </top>
      <bottom style="medium">
        <color theme="0"/>
      </bottom>
      <diagonal/>
    </border>
    <border>
      <left style="medium">
        <color auto="1"/>
      </left>
      <right style="medium">
        <color theme="0"/>
      </right>
      <top style="medium">
        <color theme="0"/>
      </top>
      <bottom/>
      <diagonal/>
    </border>
    <border>
      <left style="medium">
        <color auto="1"/>
      </left>
      <right style="medium">
        <color theme="0"/>
      </right>
      <top/>
      <bottom/>
      <diagonal/>
    </border>
    <border>
      <left style="medium">
        <color auto="1"/>
      </left>
      <right style="medium">
        <color theme="0"/>
      </right>
      <top/>
      <bottom style="medium">
        <color theme="0"/>
      </bottom>
      <diagonal/>
    </border>
    <border>
      <left style="thin">
        <color indexed="64"/>
      </left>
      <right style="thin">
        <color indexed="64"/>
      </right>
      <top style="thin">
        <color indexed="64"/>
      </top>
      <bottom/>
      <diagonal/>
    </border>
    <border>
      <left style="medium">
        <color auto="1"/>
      </left>
      <right style="medium">
        <color auto="1"/>
      </right>
      <top/>
      <bottom style="thin">
        <color auto="1"/>
      </bottom>
      <diagonal/>
    </border>
    <border>
      <left style="medium">
        <color auto="1"/>
      </left>
      <right style="thin">
        <color auto="1"/>
      </right>
      <top/>
      <bottom style="thin">
        <color auto="1"/>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auto="1"/>
      </left>
      <right style="medium">
        <color auto="1"/>
      </right>
      <top style="thin">
        <color auto="1"/>
      </top>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medium">
        <color auto="1"/>
      </right>
      <top style="thin">
        <color auto="1"/>
      </top>
      <bottom style="medium">
        <color auto="1"/>
      </bottom>
      <diagonal/>
    </border>
    <border>
      <left style="medium">
        <color indexed="64"/>
      </left>
      <right style="medium">
        <color indexed="64"/>
      </right>
      <top/>
      <bottom style="medium">
        <color indexed="64"/>
      </bottom>
      <diagonal/>
    </border>
    <border>
      <left/>
      <right style="medium">
        <color auto="1"/>
      </right>
      <top/>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right style="medium">
        <color auto="1"/>
      </right>
      <top/>
      <bottom style="thin">
        <color auto="1"/>
      </bottom>
      <diagonal/>
    </border>
    <border>
      <left/>
      <right style="medium">
        <color auto="1"/>
      </right>
      <top/>
      <bottom style="medium">
        <color auto="1"/>
      </bottom>
      <diagonal/>
    </border>
    <border>
      <left/>
      <right style="medium">
        <color auto="1"/>
      </right>
      <top style="thin">
        <color auto="1"/>
      </top>
      <bottom style="thin">
        <color auto="1"/>
      </bottom>
      <diagonal/>
    </border>
    <border>
      <left/>
      <right/>
      <top style="medium">
        <color auto="1"/>
      </top>
      <bottom/>
      <diagonal/>
    </border>
    <border>
      <left/>
      <right style="medium">
        <color auto="1"/>
      </right>
      <top style="thin">
        <color auto="1"/>
      </top>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right style="medium">
        <color auto="1"/>
      </right>
      <top style="thin">
        <color auto="1"/>
      </top>
      <bottom style="medium">
        <color auto="1"/>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style="medium">
        <color theme="0"/>
      </bottom>
      <diagonal/>
    </border>
    <border>
      <left/>
      <right/>
      <top style="medium">
        <color indexed="64"/>
      </top>
      <bottom style="medium">
        <color theme="0"/>
      </bottom>
      <diagonal/>
    </border>
    <border>
      <left/>
      <right style="medium">
        <color indexed="64"/>
      </right>
      <top style="medium">
        <color indexed="64"/>
      </top>
      <bottom style="medium">
        <color theme="0"/>
      </bottom>
      <diagonal/>
    </border>
    <border>
      <left/>
      <right/>
      <top style="medium">
        <color theme="0"/>
      </top>
      <bottom style="medium">
        <color indexed="64"/>
      </bottom>
      <diagonal/>
    </border>
    <border>
      <left/>
      <right style="medium">
        <color indexed="64"/>
      </right>
      <top style="medium">
        <color theme="0"/>
      </top>
      <bottom style="medium">
        <color indexed="64"/>
      </bottom>
      <diagonal/>
    </border>
    <border>
      <left style="medium">
        <color theme="0"/>
      </left>
      <right style="medium">
        <color theme="0"/>
      </right>
      <top style="medium">
        <color theme="0"/>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bottom/>
      <diagonal/>
    </border>
    <border>
      <left/>
      <right/>
      <top style="medium">
        <color theme="0"/>
      </top>
      <bottom style="medium">
        <color theme="0"/>
      </bottom>
      <diagonal/>
    </border>
    <border>
      <left/>
      <right style="medium">
        <color theme="0"/>
      </right>
      <top style="medium">
        <color theme="0"/>
      </top>
      <bottom style="medium">
        <color theme="0"/>
      </bottom>
      <diagonal/>
    </border>
    <border>
      <left style="medium">
        <color theme="0"/>
      </left>
      <right style="medium">
        <color theme="0"/>
      </right>
      <top/>
      <bottom/>
      <diagonal/>
    </border>
    <border>
      <left/>
      <right style="medium">
        <color theme="0"/>
      </right>
      <top style="medium">
        <color theme="0"/>
      </top>
      <bottom/>
      <diagonal/>
    </border>
    <border>
      <left style="medium">
        <color theme="0"/>
      </left>
      <right/>
      <top style="medium">
        <color theme="0"/>
      </top>
      <bottom/>
      <diagonal/>
    </border>
    <border>
      <left style="medium">
        <color rgb="FFA2B5C7"/>
      </left>
      <right style="medium">
        <color rgb="FFA2B5C7"/>
      </right>
      <top style="medium">
        <color rgb="FFA2B5C7"/>
      </top>
      <bottom style="medium">
        <color rgb="FFA2B5C7"/>
      </bottom>
      <diagonal/>
    </border>
    <border>
      <left style="medium">
        <color rgb="FFA2B5C7"/>
      </left>
      <right/>
      <top style="medium">
        <color rgb="FFA2B5C7"/>
      </top>
      <bottom style="medium">
        <color rgb="FFA2B5C7"/>
      </bottom>
      <diagonal/>
    </border>
    <border>
      <left/>
      <right/>
      <top style="medium">
        <color rgb="FFA2B5C7"/>
      </top>
      <bottom style="medium">
        <color rgb="FFA2B5C7"/>
      </bottom>
      <diagonal/>
    </border>
    <border>
      <left/>
      <right style="medium">
        <color rgb="FFA2B5C7"/>
      </right>
      <top style="medium">
        <color rgb="FFA2B5C7"/>
      </top>
      <bottom style="medium">
        <color rgb="FFA2B5C7"/>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theme="0"/>
      </left>
      <right/>
      <top/>
      <bottom/>
      <diagonal/>
    </border>
    <border>
      <left/>
      <right style="medium">
        <color theme="0"/>
      </right>
      <top/>
      <bottom/>
      <diagonal/>
    </border>
    <border>
      <left/>
      <right/>
      <top/>
      <bottom style="medium">
        <color theme="0"/>
      </bottom>
      <diagonal/>
    </border>
    <border>
      <left/>
      <right style="medium">
        <color theme="0"/>
      </right>
      <top/>
      <bottom style="medium">
        <color theme="0"/>
      </bottom>
      <diagonal/>
    </border>
  </borders>
  <cellStyleXfs count="4">
    <xf numFmtId="0" fontId="0" fillId="0" borderId="0"/>
    <xf numFmtId="9" fontId="1" fillId="0" borderId="0" applyFont="0" applyFill="0" applyBorder="0" applyAlignment="0" applyProtection="0"/>
    <xf numFmtId="0" fontId="23" fillId="0" borderId="0"/>
    <xf numFmtId="43" fontId="1" fillId="0" borderId="0" applyFont="0" applyFill="0" applyBorder="0" applyAlignment="0" applyProtection="0"/>
  </cellStyleXfs>
  <cellXfs count="330">
    <xf numFmtId="0" fontId="0" fillId="0" borderId="0" xfId="0"/>
    <xf numFmtId="0" fontId="5" fillId="2" borderId="1"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7" fillId="3" borderId="2" xfId="0" applyFont="1" applyFill="1" applyBorder="1" applyAlignment="1">
      <alignment vertical="center" wrapText="1"/>
    </xf>
    <xf numFmtId="0" fontId="0" fillId="0" borderId="3" xfId="0" applyBorder="1"/>
    <xf numFmtId="0" fontId="9" fillId="0" borderId="7" xfId="0" applyFont="1" applyBorder="1"/>
    <xf numFmtId="0" fontId="10" fillId="3" borderId="16" xfId="0" applyFont="1" applyFill="1" applyBorder="1" applyAlignment="1">
      <alignment horizontal="center" vertical="center"/>
    </xf>
    <xf numFmtId="0" fontId="11" fillId="4" borderId="20" xfId="0" applyFont="1" applyFill="1" applyBorder="1" applyAlignment="1">
      <alignment horizontal="center" vertical="center"/>
    </xf>
    <xf numFmtId="0" fontId="11" fillId="4" borderId="2" xfId="0" applyFont="1" applyFill="1" applyBorder="1" applyAlignment="1">
      <alignment horizontal="center" vertical="center"/>
    </xf>
    <xf numFmtId="0" fontId="11" fillId="4" borderId="2" xfId="0" applyFont="1" applyFill="1" applyBorder="1" applyAlignment="1">
      <alignment horizontal="center" vertical="center" wrapText="1"/>
    </xf>
    <xf numFmtId="0" fontId="5" fillId="3" borderId="2" xfId="0" applyFont="1" applyFill="1" applyBorder="1" applyAlignment="1">
      <alignment vertical="center" wrapText="1"/>
    </xf>
    <xf numFmtId="14" fontId="7" fillId="3" borderId="2" xfId="0" applyNumberFormat="1" applyFont="1" applyFill="1" applyBorder="1" applyAlignment="1">
      <alignment horizontal="center" vertical="center" wrapText="1"/>
    </xf>
    <xf numFmtId="9" fontId="5" fillId="3" borderId="2" xfId="0" applyNumberFormat="1" applyFont="1" applyFill="1" applyBorder="1" applyAlignment="1">
      <alignment horizontal="center" vertical="center" wrapText="1"/>
    </xf>
    <xf numFmtId="9" fontId="7" fillId="3" borderId="2" xfId="0" applyNumberFormat="1" applyFont="1" applyFill="1" applyBorder="1" applyAlignment="1">
      <alignment horizontal="center" vertical="center" wrapText="1"/>
    </xf>
    <xf numFmtId="0" fontId="7" fillId="3" borderId="2" xfId="0" applyFont="1" applyFill="1" applyBorder="1" applyAlignment="1">
      <alignment horizontal="center" vertical="center" wrapText="1"/>
    </xf>
    <xf numFmtId="0" fontId="12" fillId="4" borderId="22" xfId="0" applyFont="1" applyFill="1" applyBorder="1" applyAlignment="1">
      <alignment horizontal="center" vertical="center" wrapText="1"/>
    </xf>
    <xf numFmtId="0" fontId="0" fillId="3" borderId="2" xfId="0" applyFill="1" applyBorder="1" applyAlignment="1">
      <alignment horizontal="left" vertical="center" wrapText="1"/>
    </xf>
    <xf numFmtId="0" fontId="0" fillId="3" borderId="2" xfId="0" applyFill="1" applyBorder="1" applyAlignment="1">
      <alignment vertical="center" wrapText="1"/>
    </xf>
    <xf numFmtId="0" fontId="13" fillId="3" borderId="2" xfId="0" applyFont="1" applyFill="1" applyBorder="1" applyAlignment="1">
      <alignment horizontal="left" vertical="center" wrapText="1"/>
    </xf>
    <xf numFmtId="0" fontId="0" fillId="3" borderId="2" xfId="0" applyFill="1" applyBorder="1" applyAlignment="1">
      <alignment horizontal="center" vertical="center" wrapText="1"/>
    </xf>
    <xf numFmtId="9" fontId="13" fillId="3" borderId="2" xfId="0" applyNumberFormat="1" applyFont="1" applyFill="1" applyBorder="1" applyAlignment="1">
      <alignment horizontal="center" vertical="center" wrapText="1"/>
    </xf>
    <xf numFmtId="0" fontId="12" fillId="4" borderId="23" xfId="0" applyFont="1" applyFill="1" applyBorder="1" applyAlignment="1">
      <alignment horizontal="center" vertical="center" wrapText="1"/>
    </xf>
    <xf numFmtId="9" fontId="0" fillId="0" borderId="0" xfId="0" applyNumberFormat="1" applyAlignment="1">
      <alignment horizontal="center"/>
    </xf>
    <xf numFmtId="9" fontId="0" fillId="0" borderId="0" xfId="0" applyNumberFormat="1"/>
    <xf numFmtId="0" fontId="0" fillId="0" borderId="27" xfId="0" applyBorder="1"/>
    <xf numFmtId="0" fontId="14" fillId="5" borderId="17" xfId="0" applyFont="1" applyFill="1" applyBorder="1" applyAlignment="1">
      <alignment horizontal="center" vertical="center"/>
    </xf>
    <xf numFmtId="0" fontId="14" fillId="5" borderId="2" xfId="0" applyFont="1" applyFill="1" applyBorder="1" applyAlignment="1">
      <alignment horizontal="center" vertical="center"/>
    </xf>
    <xf numFmtId="0" fontId="14" fillId="5" borderId="19" xfId="0" applyFont="1" applyFill="1" applyBorder="1" applyAlignment="1">
      <alignment horizontal="center" vertical="center" wrapText="1"/>
    </xf>
    <xf numFmtId="0" fontId="14" fillId="5" borderId="18" xfId="0" applyFont="1" applyFill="1" applyBorder="1" applyAlignment="1">
      <alignment horizontal="center" vertical="center" wrapText="1"/>
    </xf>
    <xf numFmtId="0" fontId="14" fillId="5" borderId="2" xfId="0" applyFont="1" applyFill="1" applyBorder="1" applyAlignment="1">
      <alignment horizontal="center" vertical="center" wrapText="1"/>
    </xf>
    <xf numFmtId="0" fontId="6" fillId="3" borderId="2" xfId="0" applyFont="1" applyFill="1" applyBorder="1" applyAlignment="1">
      <alignment horizontal="justify" vertical="center" wrapText="1"/>
    </xf>
    <xf numFmtId="0" fontId="6" fillId="3" borderId="2" xfId="0" applyFont="1" applyFill="1" applyBorder="1" applyAlignment="1">
      <alignment vertical="center" wrapText="1"/>
    </xf>
    <xf numFmtId="164" fontId="6" fillId="3" borderId="2" xfId="0" applyNumberFormat="1" applyFont="1" applyFill="1" applyBorder="1" applyAlignment="1">
      <alignment horizontal="center" vertical="center"/>
    </xf>
    <xf numFmtId="9" fontId="6" fillId="3" borderId="2" xfId="0" applyNumberFormat="1" applyFont="1" applyFill="1" applyBorder="1" applyAlignment="1">
      <alignment horizontal="center" vertical="center" wrapText="1"/>
    </xf>
    <xf numFmtId="164" fontId="6" fillId="3" borderId="2" xfId="0" applyNumberFormat="1" applyFont="1" applyFill="1" applyBorder="1" applyAlignment="1">
      <alignment horizontal="left" vertical="center" wrapText="1"/>
    </xf>
    <xf numFmtId="0" fontId="0" fillId="0" borderId="0" xfId="0" applyAlignment="1">
      <alignment wrapText="1"/>
    </xf>
    <xf numFmtId="9" fontId="0" fillId="0" borderId="0" xfId="1" applyFont="1"/>
    <xf numFmtId="0" fontId="15" fillId="3" borderId="2" xfId="0" applyFont="1" applyFill="1" applyBorder="1" applyAlignment="1">
      <alignment horizontal="center" vertical="center" wrapText="1"/>
    </xf>
    <xf numFmtId="0" fontId="6" fillId="6" borderId="0" xfId="0" applyFont="1" applyFill="1" applyAlignment="1">
      <alignment horizontal="justify" vertical="center" wrapText="1"/>
    </xf>
    <xf numFmtId="0" fontId="19" fillId="2" borderId="0" xfId="0" applyFont="1" applyFill="1"/>
    <xf numFmtId="0" fontId="19" fillId="7" borderId="43" xfId="0" applyFont="1" applyFill="1" applyBorder="1" applyAlignment="1">
      <alignment horizontal="center" vertical="center" textRotation="90"/>
    </xf>
    <xf numFmtId="0" fontId="19" fillId="7" borderId="35" xfId="0" applyFont="1" applyFill="1" applyBorder="1" applyAlignment="1">
      <alignment horizontal="center" vertical="center" textRotation="90"/>
    </xf>
    <xf numFmtId="0" fontId="19" fillId="7" borderId="4" xfId="0" applyFont="1" applyFill="1" applyBorder="1" applyAlignment="1">
      <alignment horizontal="center" vertical="center" textRotation="90" wrapText="1"/>
    </xf>
    <xf numFmtId="0" fontId="19" fillId="7" borderId="43" xfId="0" applyFont="1" applyFill="1" applyBorder="1" applyAlignment="1">
      <alignment horizontal="center" vertical="center"/>
    </xf>
    <xf numFmtId="0" fontId="19" fillId="7" borderId="44" xfId="0" applyFont="1" applyFill="1" applyBorder="1" applyAlignment="1">
      <alignment horizontal="center" vertical="center"/>
    </xf>
    <xf numFmtId="0" fontId="5" fillId="2" borderId="48" xfId="0" applyFont="1" applyFill="1" applyBorder="1" applyAlignment="1">
      <alignment vertical="top" wrapText="1"/>
    </xf>
    <xf numFmtId="0" fontId="5" fillId="2" borderId="13" xfId="0" applyFont="1" applyFill="1" applyBorder="1" applyAlignment="1">
      <alignment horizontal="center" vertical="center"/>
    </xf>
    <xf numFmtId="0" fontId="5" fillId="2" borderId="10" xfId="0" applyFont="1" applyFill="1" applyBorder="1" applyAlignment="1">
      <alignment horizontal="center" vertical="center"/>
    </xf>
    <xf numFmtId="14" fontId="5" fillId="2" borderId="48" xfId="0" applyNumberFormat="1" applyFont="1" applyFill="1" applyBorder="1" applyAlignment="1">
      <alignment horizontal="center" vertical="center"/>
    </xf>
    <xf numFmtId="14" fontId="5" fillId="2" borderId="49" xfId="0" applyNumberFormat="1" applyFont="1" applyFill="1" applyBorder="1" applyAlignment="1">
      <alignment horizontal="center" vertical="center"/>
    </xf>
    <xf numFmtId="0" fontId="5" fillId="2" borderId="50" xfId="0" applyFont="1" applyFill="1" applyBorder="1" applyAlignment="1">
      <alignment horizontal="center" vertical="center" wrapText="1"/>
    </xf>
    <xf numFmtId="9" fontId="5" fillId="2" borderId="50" xfId="0" applyNumberFormat="1" applyFont="1" applyFill="1" applyBorder="1" applyAlignment="1">
      <alignment horizontal="center" vertical="center"/>
    </xf>
    <xf numFmtId="0" fontId="5" fillId="2" borderId="50" xfId="0" applyFont="1" applyFill="1" applyBorder="1" applyAlignment="1">
      <alignment horizontal="left" vertical="center" wrapText="1"/>
    </xf>
    <xf numFmtId="0" fontId="5" fillId="2" borderId="0" xfId="0" applyFont="1" applyFill="1"/>
    <xf numFmtId="0" fontId="5" fillId="2" borderId="52" xfId="0" applyFont="1" applyFill="1" applyBorder="1" applyAlignment="1">
      <alignment horizontal="center" vertical="center" wrapText="1"/>
    </xf>
    <xf numFmtId="9" fontId="5" fillId="2" borderId="52" xfId="0" applyNumberFormat="1" applyFont="1" applyFill="1" applyBorder="1" applyAlignment="1">
      <alignment horizontal="center" vertical="center"/>
    </xf>
    <xf numFmtId="0" fontId="5" fillId="2" borderId="52" xfId="0" applyFont="1" applyFill="1" applyBorder="1" applyAlignment="1">
      <alignment horizontal="left" vertical="center" wrapText="1"/>
    </xf>
    <xf numFmtId="0" fontId="5" fillId="2" borderId="13" xfId="0" applyFont="1" applyFill="1" applyBorder="1" applyAlignment="1">
      <alignment vertical="top" wrapText="1"/>
    </xf>
    <xf numFmtId="0" fontId="5" fillId="10" borderId="1" xfId="0" applyFont="1" applyFill="1" applyBorder="1" applyAlignment="1">
      <alignment horizontal="center" vertical="center" wrapText="1"/>
    </xf>
    <xf numFmtId="16" fontId="5" fillId="2" borderId="49" xfId="0" applyNumberFormat="1" applyFont="1" applyFill="1" applyBorder="1" applyAlignment="1">
      <alignment horizontal="center" vertical="center"/>
    </xf>
    <xf numFmtId="0" fontId="5" fillId="2" borderId="6" xfId="0" applyFont="1" applyFill="1" applyBorder="1" applyAlignment="1">
      <alignment vertical="top" wrapText="1"/>
    </xf>
    <xf numFmtId="0" fontId="5" fillId="2" borderId="35" xfId="0" applyFont="1" applyFill="1" applyBorder="1" applyAlignment="1">
      <alignment horizontal="center" vertical="center"/>
    </xf>
    <xf numFmtId="0" fontId="5" fillId="2" borderId="4" xfId="0" applyFont="1" applyFill="1" applyBorder="1" applyAlignment="1">
      <alignment horizontal="center" vertical="center"/>
    </xf>
    <xf numFmtId="0" fontId="22" fillId="10" borderId="42" xfId="0" applyFont="1" applyFill="1" applyBorder="1" applyAlignment="1">
      <alignment horizontal="center" vertical="center" wrapText="1"/>
    </xf>
    <xf numFmtId="14" fontId="5" fillId="2" borderId="43" xfId="0" applyNumberFormat="1" applyFont="1" applyFill="1" applyBorder="1" applyAlignment="1">
      <alignment horizontal="center" vertical="center"/>
    </xf>
    <xf numFmtId="16" fontId="5" fillId="2" borderId="44" xfId="0" applyNumberFormat="1" applyFont="1" applyFill="1" applyBorder="1" applyAlignment="1">
      <alignment horizontal="center" vertical="center"/>
    </xf>
    <xf numFmtId="9" fontId="5" fillId="2" borderId="54" xfId="0" applyNumberFormat="1" applyFont="1" applyFill="1" applyBorder="1" applyAlignment="1">
      <alignment horizontal="center" vertical="center"/>
    </xf>
    <xf numFmtId="0" fontId="22" fillId="2" borderId="43" xfId="0" applyFont="1" applyFill="1" applyBorder="1" applyAlignment="1">
      <alignment vertical="top" wrapText="1"/>
    </xf>
    <xf numFmtId="0" fontId="5" fillId="2" borderId="42" xfId="0" applyFont="1" applyFill="1" applyBorder="1" applyAlignment="1">
      <alignment horizontal="center" vertical="center" wrapText="1"/>
    </xf>
    <xf numFmtId="14" fontId="5" fillId="2" borderId="44" xfId="0" applyNumberFormat="1" applyFont="1" applyFill="1" applyBorder="1" applyAlignment="1">
      <alignment horizontal="center" vertical="center"/>
    </xf>
    <xf numFmtId="0" fontId="5" fillId="2" borderId="54" xfId="0" applyFont="1" applyFill="1" applyBorder="1" applyAlignment="1">
      <alignment horizontal="center" vertical="center" wrapText="1"/>
    </xf>
    <xf numFmtId="0" fontId="5" fillId="2" borderId="54" xfId="0" applyFont="1" applyFill="1" applyBorder="1" applyAlignment="1">
      <alignment horizontal="left" vertical="center" wrapText="1"/>
    </xf>
    <xf numFmtId="0" fontId="22" fillId="2" borderId="13" xfId="0" applyFont="1" applyFill="1" applyBorder="1" applyAlignment="1">
      <alignment vertical="top" wrapText="1"/>
    </xf>
    <xf numFmtId="0" fontId="5" fillId="2" borderId="52" xfId="0" applyFont="1" applyFill="1" applyBorder="1" applyAlignment="1">
      <alignment horizontal="center" vertical="center"/>
    </xf>
    <xf numFmtId="0" fontId="5" fillId="2" borderId="52" xfId="0" applyFont="1" applyFill="1" applyBorder="1" applyAlignment="1">
      <alignment horizontal="left" vertical="top" wrapText="1"/>
    </xf>
    <xf numFmtId="9" fontId="5" fillId="2" borderId="0" xfId="1" applyFont="1" applyFill="1" applyBorder="1"/>
    <xf numFmtId="0" fontId="5" fillId="2" borderId="56" xfId="0" applyFont="1" applyFill="1" applyBorder="1" applyAlignment="1">
      <alignment vertical="top" wrapText="1"/>
    </xf>
    <xf numFmtId="0" fontId="5" fillId="2" borderId="56" xfId="0" applyFont="1" applyFill="1" applyBorder="1" applyAlignment="1">
      <alignment horizontal="center" vertical="center"/>
    </xf>
    <xf numFmtId="0" fontId="5" fillId="2" borderId="28" xfId="0" applyFont="1" applyFill="1" applyBorder="1" applyAlignment="1">
      <alignment horizontal="center" vertical="center"/>
    </xf>
    <xf numFmtId="0" fontId="5" fillId="2" borderId="45" xfId="0" applyFont="1" applyFill="1" applyBorder="1" applyAlignment="1">
      <alignment vertical="top" wrapText="1"/>
    </xf>
    <xf numFmtId="14" fontId="5" fillId="2" borderId="55" xfId="0" applyNumberFormat="1" applyFont="1" applyFill="1" applyBorder="1" applyAlignment="1">
      <alignment horizontal="center" vertical="center"/>
    </xf>
    <xf numFmtId="0" fontId="23" fillId="0" borderId="0" xfId="2"/>
    <xf numFmtId="0" fontId="24" fillId="5" borderId="15" xfId="2" applyFont="1" applyFill="1" applyBorder="1" applyAlignment="1">
      <alignment horizontal="center" vertical="center" wrapText="1"/>
    </xf>
    <xf numFmtId="0" fontId="24" fillId="5" borderId="0" xfId="2" applyFont="1" applyFill="1" applyAlignment="1">
      <alignment horizontal="center" vertical="center" wrapText="1"/>
    </xf>
    <xf numFmtId="0" fontId="23" fillId="6" borderId="74" xfId="2" applyFill="1" applyBorder="1" applyAlignment="1">
      <alignment horizontal="center" vertical="center" wrapText="1"/>
    </xf>
    <xf numFmtId="0" fontId="25" fillId="6" borderId="74" xfId="2" applyFont="1" applyFill="1" applyBorder="1" applyAlignment="1">
      <alignment horizontal="left" vertical="center" wrapText="1"/>
    </xf>
    <xf numFmtId="0" fontId="26" fillId="6" borderId="74" xfId="0" applyFont="1" applyFill="1" applyBorder="1" applyAlignment="1">
      <alignment horizontal="center" vertical="center" wrapText="1"/>
    </xf>
    <xf numFmtId="15" fontId="26" fillId="6" borderId="74" xfId="0" applyNumberFormat="1" applyFont="1" applyFill="1" applyBorder="1" applyAlignment="1">
      <alignment horizontal="center" vertical="center" wrapText="1"/>
    </xf>
    <xf numFmtId="9" fontId="26" fillId="6" borderId="18" xfId="0" applyNumberFormat="1" applyFont="1" applyFill="1" applyBorder="1" applyAlignment="1">
      <alignment horizontal="center" vertical="center" wrapText="1"/>
    </xf>
    <xf numFmtId="15" fontId="26" fillId="6" borderId="2" xfId="0" applyNumberFormat="1" applyFont="1" applyFill="1" applyBorder="1" applyAlignment="1">
      <alignment horizontal="left" vertical="center" wrapText="1"/>
    </xf>
    <xf numFmtId="0" fontId="28" fillId="0" borderId="0" xfId="0" applyFont="1" applyAlignment="1">
      <alignment horizontal="center" vertical="center"/>
    </xf>
    <xf numFmtId="0" fontId="29" fillId="0" borderId="0" xfId="0" applyFont="1" applyAlignment="1">
      <alignment horizontal="center" vertical="center"/>
    </xf>
    <xf numFmtId="0" fontId="31" fillId="0" borderId="0" xfId="0" applyFont="1" applyAlignment="1">
      <alignment horizontal="center" vertical="center"/>
    </xf>
    <xf numFmtId="0" fontId="27" fillId="0" borderId="0" xfId="0" applyFont="1" applyAlignment="1">
      <alignment horizontal="center" vertical="center"/>
    </xf>
    <xf numFmtId="0" fontId="30" fillId="0" borderId="0" xfId="0" applyFont="1" applyAlignment="1">
      <alignment horizontal="center" vertical="center"/>
    </xf>
    <xf numFmtId="0" fontId="30" fillId="12" borderId="0" xfId="0" applyFont="1" applyFill="1" applyAlignment="1">
      <alignment horizontal="center" vertical="center"/>
    </xf>
    <xf numFmtId="0" fontId="27" fillId="15" borderId="2" xfId="0" applyFont="1" applyFill="1" applyBorder="1" applyAlignment="1" applyProtection="1">
      <alignment horizontal="left" vertical="center" wrapText="1"/>
      <protection locked="0"/>
    </xf>
    <xf numFmtId="0" fontId="27" fillId="15" borderId="2" xfId="0" applyFont="1" applyFill="1" applyBorder="1" applyAlignment="1" applyProtection="1">
      <alignment horizontal="left" vertical="top" wrapText="1"/>
      <protection locked="0"/>
    </xf>
    <xf numFmtId="0" fontId="23" fillId="15" borderId="2" xfId="0" applyFont="1" applyFill="1" applyBorder="1" applyAlignment="1" applyProtection="1">
      <alignment horizontal="left" vertical="center" wrapText="1"/>
      <protection locked="0"/>
    </xf>
    <xf numFmtId="0" fontId="29" fillId="15" borderId="81" xfId="0" applyFont="1" applyFill="1" applyBorder="1" applyAlignment="1">
      <alignment horizontal="left" vertical="center" wrapText="1"/>
    </xf>
    <xf numFmtId="0" fontId="29" fillId="15" borderId="74" xfId="0" applyFont="1" applyFill="1" applyBorder="1" applyAlignment="1">
      <alignment horizontal="center" vertical="center" wrapText="1"/>
    </xf>
    <xf numFmtId="0" fontId="27" fillId="15" borderId="74" xfId="0" applyFont="1" applyFill="1" applyBorder="1" applyAlignment="1">
      <alignment horizontal="left" vertical="center" wrapText="1"/>
    </xf>
    <xf numFmtId="0" fontId="27" fillId="15" borderId="74" xfId="0" applyFont="1" applyFill="1" applyBorder="1" applyAlignment="1" applyProtection="1">
      <alignment horizontal="left" vertical="center" wrapText="1"/>
      <protection locked="0"/>
    </xf>
    <xf numFmtId="0" fontId="27" fillId="15" borderId="74" xfId="0" applyFont="1" applyFill="1" applyBorder="1" applyAlignment="1" applyProtection="1">
      <alignment horizontal="center" vertical="center" wrapText="1"/>
      <protection locked="0"/>
    </xf>
    <xf numFmtId="0" fontId="34" fillId="12" borderId="74" xfId="0" applyFont="1" applyFill="1" applyBorder="1" applyAlignment="1" applyProtection="1">
      <alignment horizontal="left" vertical="center" wrapText="1"/>
      <protection locked="0"/>
    </xf>
    <xf numFmtId="14" fontId="34" fillId="12" borderId="74" xfId="0" applyNumberFormat="1" applyFont="1" applyFill="1" applyBorder="1" applyAlignment="1" applyProtection="1">
      <alignment horizontal="left" vertical="center" wrapText="1"/>
      <protection locked="0"/>
    </xf>
    <xf numFmtId="14" fontId="34" fillId="12" borderId="82" xfId="0" applyNumberFormat="1" applyFont="1" applyFill="1" applyBorder="1" applyAlignment="1" applyProtection="1">
      <alignment horizontal="left" vertical="center" wrapText="1"/>
      <protection locked="0"/>
    </xf>
    <xf numFmtId="9" fontId="27" fillId="15" borderId="2" xfId="0" applyNumberFormat="1" applyFont="1" applyFill="1" applyBorder="1" applyAlignment="1" applyProtection="1">
      <alignment horizontal="center" vertical="center" wrapText="1"/>
      <protection locked="0"/>
    </xf>
    <xf numFmtId="9" fontId="0" fillId="0" borderId="0" xfId="1" applyFont="1" applyAlignment="1">
      <alignment horizontal="center"/>
    </xf>
    <xf numFmtId="0" fontId="0" fillId="12" borderId="0" xfId="0" applyFill="1"/>
    <xf numFmtId="0" fontId="27" fillId="12" borderId="0" xfId="0" applyFont="1" applyFill="1" applyAlignment="1">
      <alignment horizontal="left" vertical="center"/>
    </xf>
    <xf numFmtId="0" fontId="35" fillId="0" borderId="0" xfId="0" applyFont="1" applyAlignment="1">
      <alignment horizontal="left" vertical="center"/>
    </xf>
    <xf numFmtId="0" fontId="4" fillId="0" borderId="0" xfId="0" applyFont="1"/>
    <xf numFmtId="0" fontId="27" fillId="15" borderId="15" xfId="0" applyFont="1" applyFill="1" applyBorder="1" applyAlignment="1" applyProtection="1">
      <alignment horizontal="center" vertical="center" wrapText="1"/>
      <protection locked="0"/>
    </xf>
    <xf numFmtId="0" fontId="2" fillId="16" borderId="83" xfId="0" applyFont="1" applyFill="1" applyBorder="1" applyAlignment="1">
      <alignment horizontal="center" vertical="center"/>
    </xf>
    <xf numFmtId="0" fontId="2" fillId="16" borderId="83" xfId="0" applyFont="1" applyFill="1" applyBorder="1" applyAlignment="1">
      <alignment horizontal="center" vertical="center" wrapText="1"/>
    </xf>
    <xf numFmtId="0" fontId="2" fillId="16" borderId="83" xfId="0" applyFont="1" applyFill="1" applyBorder="1" applyAlignment="1">
      <alignment horizontal="center" vertical="top" wrapText="1"/>
    </xf>
    <xf numFmtId="0" fontId="0" fillId="0" borderId="83" xfId="0" applyBorder="1"/>
    <xf numFmtId="0" fontId="0" fillId="0" borderId="83" xfId="0" applyBorder="1" applyAlignment="1">
      <alignment horizontal="center" vertical="center"/>
    </xf>
    <xf numFmtId="9" fontId="0" fillId="0" borderId="83" xfId="0" applyNumberFormat="1" applyBorder="1" applyAlignment="1">
      <alignment horizontal="center" vertical="center"/>
    </xf>
    <xf numFmtId="0" fontId="0" fillId="0" borderId="0" xfId="0" applyAlignment="1">
      <alignment horizontal="center" vertical="center"/>
    </xf>
    <xf numFmtId="9" fontId="38" fillId="17" borderId="83" xfId="0" applyNumberFormat="1" applyFont="1" applyFill="1" applyBorder="1" applyAlignment="1">
      <alignment horizontal="center"/>
    </xf>
    <xf numFmtId="0" fontId="39" fillId="0" borderId="0" xfId="0" applyFont="1" applyAlignment="1">
      <alignment wrapText="1"/>
    </xf>
    <xf numFmtId="0" fontId="40" fillId="0" borderId="0" xfId="0" applyFont="1" applyAlignment="1">
      <alignment horizontal="center" vertical="center" wrapText="1"/>
    </xf>
    <xf numFmtId="0" fontId="41" fillId="0" borderId="0" xfId="0" applyFont="1" applyAlignment="1">
      <alignment horizontal="center" vertical="center" wrapText="1"/>
    </xf>
    <xf numFmtId="0" fontId="42" fillId="0" borderId="0" xfId="0" applyFont="1"/>
    <xf numFmtId="0" fontId="43" fillId="0" borderId="0" xfId="0" applyFont="1" applyAlignment="1">
      <alignment horizontal="center" vertical="center"/>
    </xf>
    <xf numFmtId="0" fontId="46" fillId="0" borderId="0" xfId="0" applyFont="1" applyAlignment="1">
      <alignment horizontal="center" vertical="center"/>
    </xf>
    <xf numFmtId="0" fontId="42" fillId="0" borderId="0" xfId="0" applyFont="1" applyAlignment="1">
      <alignment horizontal="right"/>
    </xf>
    <xf numFmtId="0" fontId="42" fillId="0" borderId="0" xfId="0" applyFont="1" applyAlignment="1">
      <alignment horizontal="center" vertical="center"/>
    </xf>
    <xf numFmtId="0" fontId="40" fillId="0" borderId="0" xfId="0" applyFont="1" applyAlignment="1">
      <alignment horizontal="center" vertical="center"/>
    </xf>
    <xf numFmtId="0" fontId="50" fillId="0" borderId="0" xfId="0" applyFont="1" applyAlignment="1">
      <alignment horizontal="left" vertical="center"/>
    </xf>
    <xf numFmtId="0" fontId="40" fillId="0" borderId="0" xfId="0" applyFont="1"/>
    <xf numFmtId="9" fontId="3" fillId="0" borderId="0" xfId="0" applyNumberFormat="1" applyFont="1" applyAlignment="1">
      <alignment horizontal="center"/>
    </xf>
    <xf numFmtId="9" fontId="15" fillId="3" borderId="2" xfId="0" applyNumberFormat="1" applyFont="1" applyFill="1" applyBorder="1" applyAlignment="1">
      <alignment horizontal="center" vertical="center" wrapText="1"/>
    </xf>
    <xf numFmtId="0" fontId="51" fillId="0" borderId="0" xfId="0" applyFont="1"/>
    <xf numFmtId="0" fontId="49" fillId="0" borderId="0" xfId="0" applyFont="1"/>
    <xf numFmtId="0" fontId="27" fillId="15" borderId="80" xfId="0" applyFont="1" applyFill="1" applyBorder="1" applyAlignment="1" applyProtection="1">
      <alignment horizontal="center" vertical="center" wrapText="1"/>
      <protection locked="0"/>
    </xf>
    <xf numFmtId="0" fontId="27" fillId="15" borderId="15" xfId="0" applyFont="1" applyFill="1" applyBorder="1" applyAlignment="1" applyProtection="1">
      <alignment horizontal="left" vertical="center" wrapText="1"/>
      <protection locked="0"/>
    </xf>
    <xf numFmtId="0" fontId="27" fillId="15" borderId="74" xfId="0" applyFont="1" applyFill="1" applyBorder="1" applyAlignment="1" applyProtection="1">
      <alignment horizontal="center" vertical="center" wrapText="1"/>
      <protection locked="0"/>
    </xf>
    <xf numFmtId="43" fontId="5" fillId="2" borderId="0" xfId="3" applyFont="1" applyFill="1" applyBorder="1" applyAlignment="1">
      <alignment horizontal="left" vertical="top" wrapText="1"/>
    </xf>
    <xf numFmtId="0" fontId="27" fillId="15" borderId="2" xfId="0" applyFont="1" applyFill="1" applyBorder="1" applyAlignment="1" applyProtection="1">
      <alignment horizontal="left" vertical="center" wrapText="1"/>
      <protection locked="0"/>
    </xf>
    <xf numFmtId="0" fontId="27" fillId="15" borderId="74" xfId="0" applyFont="1" applyFill="1" applyBorder="1" applyAlignment="1" applyProtection="1">
      <alignment horizontal="left" vertical="center" wrapText="1"/>
      <protection locked="0"/>
    </xf>
    <xf numFmtId="0" fontId="27" fillId="15" borderId="80" xfId="0" applyFont="1" applyFill="1" applyBorder="1" applyAlignment="1" applyProtection="1">
      <alignment horizontal="left" vertical="center" wrapText="1"/>
      <protection locked="0"/>
    </xf>
    <xf numFmtId="0" fontId="27" fillId="15" borderId="15" xfId="0" applyFont="1" applyFill="1" applyBorder="1" applyAlignment="1" applyProtection="1">
      <alignment horizontal="left" vertical="center" wrapText="1"/>
      <protection locked="0"/>
    </xf>
    <xf numFmtId="0" fontId="33" fillId="14" borderId="18" xfId="0" applyFont="1" applyFill="1" applyBorder="1" applyAlignment="1">
      <alignment horizontal="center" vertical="center" wrapText="1"/>
    </xf>
    <xf numFmtId="0" fontId="33" fillId="14" borderId="78" xfId="0" applyFont="1" applyFill="1" applyBorder="1" applyAlignment="1">
      <alignment horizontal="center" vertical="center" wrapText="1"/>
    </xf>
    <xf numFmtId="0" fontId="33" fillId="14" borderId="2" xfId="0" applyFont="1" applyFill="1" applyBorder="1" applyAlignment="1">
      <alignment horizontal="center" vertical="center" wrapText="1"/>
    </xf>
    <xf numFmtId="0" fontId="0" fillId="3" borderId="2" xfId="0" applyFill="1" applyBorder="1" applyAlignment="1">
      <alignment horizontal="left" vertical="center" wrapText="1"/>
    </xf>
    <xf numFmtId="0" fontId="13" fillId="3" borderId="2" xfId="0" applyFont="1" applyFill="1" applyBorder="1" applyAlignment="1">
      <alignment horizontal="center" vertical="center" wrapText="1"/>
    </xf>
    <xf numFmtId="9" fontId="13" fillId="3" borderId="2" xfId="0" applyNumberFormat="1" applyFont="1" applyFill="1" applyBorder="1" applyAlignment="1">
      <alignment horizontal="center" vertical="center" wrapText="1"/>
    </xf>
    <xf numFmtId="9" fontId="6" fillId="3" borderId="2" xfId="0" applyNumberFormat="1" applyFont="1" applyFill="1" applyBorder="1" applyAlignment="1">
      <alignment horizontal="left" vertical="center" wrapText="1"/>
    </xf>
    <xf numFmtId="0" fontId="5" fillId="2" borderId="52" xfId="0" applyFont="1" applyFill="1" applyBorder="1" applyAlignment="1">
      <alignment vertical="center" wrapText="1"/>
    </xf>
    <xf numFmtId="0" fontId="9" fillId="0" borderId="55" xfId="0" applyFont="1" applyBorder="1" applyAlignment="1">
      <alignment horizontal="center"/>
    </xf>
    <xf numFmtId="0" fontId="33" fillId="14" borderId="25" xfId="0" applyFont="1" applyFill="1" applyBorder="1" applyAlignment="1">
      <alignment horizontal="center" vertical="center" wrapText="1"/>
    </xf>
    <xf numFmtId="0" fontId="33" fillId="14" borderId="82" xfId="0" applyFont="1" applyFill="1" applyBorder="1" applyAlignment="1">
      <alignment vertical="center"/>
    </xf>
    <xf numFmtId="0" fontId="33" fillId="14" borderId="25" xfId="0" applyFont="1" applyFill="1" applyBorder="1" applyAlignment="1">
      <alignment vertical="center"/>
    </xf>
    <xf numFmtId="0" fontId="33" fillId="14" borderId="81" xfId="0" applyFont="1" applyFill="1" applyBorder="1" applyAlignment="1">
      <alignment vertical="center"/>
    </xf>
    <xf numFmtId="0" fontId="33" fillId="14" borderId="16" xfId="0" applyFont="1" applyFill="1" applyBorder="1" applyAlignment="1">
      <alignment vertical="center"/>
    </xf>
    <xf numFmtId="0" fontId="33" fillId="14" borderId="93" xfId="0" applyFont="1" applyFill="1" applyBorder="1" applyAlignment="1">
      <alignment vertical="center"/>
    </xf>
    <xf numFmtId="0" fontId="33" fillId="14" borderId="94" xfId="0" applyFont="1" applyFill="1" applyBorder="1" applyAlignment="1">
      <alignment vertical="center"/>
    </xf>
    <xf numFmtId="0" fontId="49" fillId="0" borderId="0" xfId="0" applyFont="1" applyAlignment="1">
      <alignment horizontal="center" vertical="center" wrapText="1"/>
    </xf>
    <xf numFmtId="0" fontId="49" fillId="0" borderId="0" xfId="0" applyFont="1" applyAlignment="1">
      <alignment horizontal="right" vertical="center" wrapText="1"/>
    </xf>
    <xf numFmtId="0" fontId="3" fillId="17" borderId="84" xfId="0" applyFont="1" applyFill="1" applyBorder="1" applyAlignment="1">
      <alignment horizontal="center"/>
    </xf>
    <xf numFmtId="0" fontId="3" fillId="17" borderId="85" xfId="0" applyFont="1" applyFill="1" applyBorder="1" applyAlignment="1">
      <alignment horizontal="center"/>
    </xf>
    <xf numFmtId="0" fontId="3" fillId="17" borderId="86" xfId="0" applyFont="1" applyFill="1" applyBorder="1" applyAlignment="1">
      <alignment horizontal="center"/>
    </xf>
    <xf numFmtId="0" fontId="44" fillId="0" borderId="68" xfId="0" applyFont="1" applyBorder="1" applyAlignment="1">
      <alignment horizontal="center" vertical="center"/>
    </xf>
    <xf numFmtId="0" fontId="45" fillId="0" borderId="0" xfId="0" applyFont="1" applyAlignment="1">
      <alignment horizontal="center" vertical="center" wrapText="1"/>
    </xf>
    <xf numFmtId="0" fontId="47" fillId="0" borderId="0" xfId="0" applyFont="1" applyAlignment="1">
      <alignment horizontal="center" vertical="center"/>
    </xf>
    <xf numFmtId="0" fontId="48" fillId="0" borderId="0" xfId="0" applyFont="1" applyAlignment="1">
      <alignment horizontal="center" vertical="center"/>
    </xf>
    <xf numFmtId="0" fontId="33" fillId="14" borderId="82" xfId="0" applyFont="1" applyFill="1" applyBorder="1" applyAlignment="1">
      <alignment horizontal="center" vertical="center" wrapText="1"/>
    </xf>
    <xf numFmtId="0" fontId="33" fillId="14" borderId="25" xfId="0" applyFont="1" applyFill="1" applyBorder="1" applyAlignment="1">
      <alignment horizontal="center" vertical="center" wrapText="1"/>
    </xf>
    <xf numFmtId="0" fontId="33" fillId="14" borderId="81" xfId="0" applyFont="1" applyFill="1" applyBorder="1" applyAlignment="1">
      <alignment horizontal="center" vertical="center" wrapText="1"/>
    </xf>
    <xf numFmtId="0" fontId="33" fillId="14" borderId="91" xfId="0" applyFont="1" applyFill="1" applyBorder="1" applyAlignment="1">
      <alignment horizontal="center" vertical="center" wrapText="1"/>
    </xf>
    <xf numFmtId="0" fontId="33" fillId="14" borderId="0" xfId="0" applyFont="1" applyFill="1" applyBorder="1" applyAlignment="1">
      <alignment horizontal="center" vertical="center" wrapText="1"/>
    </xf>
    <xf numFmtId="0" fontId="33" fillId="14" borderId="92" xfId="0" applyFont="1" applyFill="1" applyBorder="1" applyAlignment="1">
      <alignment horizontal="center" vertical="center" wrapText="1"/>
    </xf>
    <xf numFmtId="0" fontId="33" fillId="14" borderId="16" xfId="0" applyFont="1" applyFill="1" applyBorder="1" applyAlignment="1">
      <alignment horizontal="center" vertical="center" wrapText="1"/>
    </xf>
    <xf numFmtId="0" fontId="33" fillId="14" borderId="93" xfId="0" applyFont="1" applyFill="1" applyBorder="1" applyAlignment="1">
      <alignment horizontal="center" vertical="center" wrapText="1"/>
    </xf>
    <xf numFmtId="0" fontId="33" fillId="14" borderId="94" xfId="0" applyFont="1" applyFill="1" applyBorder="1" applyAlignment="1">
      <alignment horizontal="center" vertical="center" wrapText="1"/>
    </xf>
    <xf numFmtId="0" fontId="27" fillId="15" borderId="74" xfId="0" applyFont="1" applyFill="1" applyBorder="1" applyAlignment="1" applyProtection="1">
      <alignment horizontal="center" vertical="center" wrapText="1"/>
      <protection locked="0"/>
    </xf>
    <xf numFmtId="0" fontId="27" fillId="15" borderId="15" xfId="0" applyFont="1" applyFill="1" applyBorder="1" applyAlignment="1" applyProtection="1">
      <alignment horizontal="center" vertical="center" wrapText="1"/>
      <protection locked="0"/>
    </xf>
    <xf numFmtId="0" fontId="34" fillId="12" borderId="2" xfId="0" applyFont="1" applyFill="1" applyBorder="1" applyAlignment="1" applyProtection="1">
      <alignment horizontal="left" vertical="center" wrapText="1"/>
      <protection locked="0"/>
    </xf>
    <xf numFmtId="14" fontId="34" fillId="12" borderId="2" xfId="0" applyNumberFormat="1" applyFont="1" applyFill="1" applyBorder="1" applyAlignment="1" applyProtection="1">
      <alignment horizontal="left" vertical="center" wrapText="1"/>
      <protection locked="0"/>
    </xf>
    <xf numFmtId="14" fontId="34" fillId="12" borderId="18" xfId="0" applyNumberFormat="1" applyFont="1" applyFill="1" applyBorder="1" applyAlignment="1" applyProtection="1">
      <alignment horizontal="left" vertical="center" wrapText="1"/>
      <protection locked="0"/>
    </xf>
    <xf numFmtId="9" fontId="27" fillId="15" borderId="74" xfId="0" applyNumberFormat="1" applyFont="1" applyFill="1" applyBorder="1" applyAlignment="1" applyProtection="1">
      <alignment horizontal="center" vertical="center" wrapText="1"/>
      <protection locked="0"/>
    </xf>
    <xf numFmtId="0" fontId="29" fillId="15" borderId="79" xfId="0" applyFont="1" applyFill="1" applyBorder="1" applyAlignment="1">
      <alignment horizontal="center" vertical="center" wrapText="1"/>
    </xf>
    <xf numFmtId="0" fontId="29" fillId="15" borderId="2" xfId="0" applyFont="1" applyFill="1" applyBorder="1" applyAlignment="1">
      <alignment horizontal="center" vertical="center" wrapText="1"/>
    </xf>
    <xf numFmtId="0" fontId="27" fillId="15" borderId="2" xfId="0" applyFont="1" applyFill="1" applyBorder="1" applyAlignment="1">
      <alignment horizontal="left" vertical="center" wrapText="1"/>
    </xf>
    <xf numFmtId="0" fontId="27" fillId="15" borderId="2" xfId="0" applyFont="1" applyFill="1" applyBorder="1" applyAlignment="1" applyProtection="1">
      <alignment horizontal="center" vertical="center" wrapText="1"/>
      <protection locked="0"/>
    </xf>
    <xf numFmtId="0" fontId="27" fillId="15" borderId="2" xfId="0" applyFont="1" applyFill="1" applyBorder="1" applyAlignment="1">
      <alignment horizontal="center" vertical="center" wrapText="1"/>
    </xf>
    <xf numFmtId="0" fontId="27" fillId="15" borderId="2" xfId="0" applyFont="1" applyFill="1" applyBorder="1" applyAlignment="1" applyProtection="1">
      <alignment horizontal="left" vertical="center" wrapText="1"/>
      <protection locked="0"/>
    </xf>
    <xf numFmtId="14" fontId="34" fillId="12" borderId="2" xfId="0" applyNumberFormat="1" applyFont="1" applyFill="1" applyBorder="1" applyAlignment="1" applyProtection="1">
      <alignment horizontal="center" vertical="center" wrapText="1"/>
      <protection locked="0"/>
    </xf>
    <xf numFmtId="14" fontId="34" fillId="12" borderId="18" xfId="0" applyNumberFormat="1" applyFont="1" applyFill="1" applyBorder="1" applyAlignment="1" applyProtection="1">
      <alignment horizontal="center" vertical="center" wrapText="1"/>
      <protection locked="0"/>
    </xf>
    <xf numFmtId="0" fontId="27" fillId="15" borderId="74" xfId="0" applyFont="1" applyFill="1" applyBorder="1" applyAlignment="1" applyProtection="1">
      <alignment horizontal="left" vertical="center" wrapText="1"/>
      <protection locked="0"/>
    </xf>
    <xf numFmtId="0" fontId="27" fillId="15" borderId="80" xfId="0" applyFont="1" applyFill="1" applyBorder="1" applyAlignment="1" applyProtection="1">
      <alignment horizontal="left" vertical="center" wrapText="1"/>
      <protection locked="0"/>
    </xf>
    <xf numFmtId="0" fontId="27" fillId="15" borderId="15" xfId="0" applyFont="1" applyFill="1" applyBorder="1" applyAlignment="1" applyProtection="1">
      <alignment horizontal="left" vertical="center" wrapText="1"/>
      <protection locked="0"/>
    </xf>
    <xf numFmtId="0" fontId="23" fillId="15" borderId="2" xfId="0" applyFont="1" applyFill="1" applyBorder="1" applyAlignment="1" applyProtection="1">
      <alignment horizontal="left" vertical="center" wrapText="1"/>
      <protection locked="0"/>
    </xf>
    <xf numFmtId="0" fontId="34" fillId="12" borderId="2" xfId="0" applyFont="1" applyFill="1" applyBorder="1" applyAlignment="1" applyProtection="1">
      <alignment horizontal="left" vertical="center"/>
      <protection locked="0"/>
    </xf>
    <xf numFmtId="0" fontId="27" fillId="15" borderId="80" xfId="0" applyFont="1" applyFill="1" applyBorder="1" applyAlignment="1" applyProtection="1">
      <alignment horizontal="center" vertical="center" wrapText="1"/>
      <protection locked="0"/>
    </xf>
    <xf numFmtId="0" fontId="29" fillId="15" borderId="2" xfId="0" applyFont="1" applyFill="1" applyBorder="1" applyAlignment="1" applyProtection="1">
      <alignment horizontal="center" vertical="center" wrapText="1"/>
      <protection locked="0"/>
    </xf>
    <xf numFmtId="0" fontId="27" fillId="0" borderId="4" xfId="0" applyFont="1" applyBorder="1" applyAlignment="1">
      <alignment horizontal="center" vertical="center"/>
    </xf>
    <xf numFmtId="0" fontId="27" fillId="0" borderId="5" xfId="0" applyFont="1" applyBorder="1" applyAlignment="1">
      <alignment horizontal="center" vertical="center"/>
    </xf>
    <xf numFmtId="0" fontId="27" fillId="0" borderId="6" xfId="0" applyFont="1" applyBorder="1" applyAlignment="1">
      <alignment horizontal="center" vertical="center"/>
    </xf>
    <xf numFmtId="0" fontId="27" fillId="0" borderId="3" xfId="0" applyFont="1" applyBorder="1" applyAlignment="1">
      <alignment horizontal="center" vertical="center"/>
    </xf>
    <xf numFmtId="0" fontId="27" fillId="0" borderId="0" xfId="0" applyFont="1" applyAlignment="1">
      <alignment horizontal="center" vertical="center"/>
    </xf>
    <xf numFmtId="0" fontId="27" fillId="0" borderId="77" xfId="0" applyFont="1" applyBorder="1" applyAlignment="1">
      <alignment horizontal="center" vertical="center"/>
    </xf>
    <xf numFmtId="0" fontId="27" fillId="0" borderId="7" xfId="0" applyFont="1" applyBorder="1" applyAlignment="1">
      <alignment horizontal="center" vertical="center"/>
    </xf>
    <xf numFmtId="0" fontId="27" fillId="0" borderId="8" xfId="0" applyFont="1" applyBorder="1" applyAlignment="1">
      <alignment horizontal="center" vertical="center"/>
    </xf>
    <xf numFmtId="0" fontId="27" fillId="0" borderId="9" xfId="0" applyFont="1" applyBorder="1" applyAlignment="1">
      <alignment horizontal="center" vertical="center"/>
    </xf>
    <xf numFmtId="0" fontId="28" fillId="0" borderId="75" xfId="0" applyFont="1" applyBorder="1" applyAlignment="1">
      <alignment horizontal="center" vertical="center"/>
    </xf>
    <xf numFmtId="0" fontId="28" fillId="0" borderId="76" xfId="0" applyFont="1" applyBorder="1" applyAlignment="1">
      <alignment horizontal="center" vertical="center"/>
    </xf>
    <xf numFmtId="0" fontId="29" fillId="0" borderId="11" xfId="0" applyFont="1" applyBorder="1" applyAlignment="1">
      <alignment horizontal="center" vertical="center"/>
    </xf>
    <xf numFmtId="0" fontId="29" fillId="0" borderId="52" xfId="0" applyFont="1" applyBorder="1" applyAlignment="1">
      <alignment horizontal="center" vertical="center"/>
    </xf>
    <xf numFmtId="0" fontId="30" fillId="0" borderId="11" xfId="0" applyFont="1" applyBorder="1" applyAlignment="1">
      <alignment horizontal="center" vertical="center"/>
    </xf>
    <xf numFmtId="0" fontId="30" fillId="0" borderId="12" xfId="0" applyFont="1" applyBorder="1" applyAlignment="1">
      <alignment horizontal="center" vertical="center"/>
    </xf>
    <xf numFmtId="0" fontId="30" fillId="12" borderId="10" xfId="0" applyFont="1" applyFill="1" applyBorder="1" applyAlignment="1">
      <alignment horizontal="center" vertical="center"/>
    </xf>
    <xf numFmtId="0" fontId="30" fillId="12" borderId="11" xfId="0" applyFont="1" applyFill="1" applyBorder="1" applyAlignment="1">
      <alignment horizontal="center" vertical="center"/>
    </xf>
    <xf numFmtId="0" fontId="30" fillId="12" borderId="12" xfId="0" applyFont="1" applyFill="1" applyBorder="1" applyAlignment="1">
      <alignment horizontal="center" vertical="center"/>
    </xf>
    <xf numFmtId="0" fontId="31" fillId="0" borderId="10" xfId="0" applyFont="1" applyBorder="1" applyAlignment="1">
      <alignment horizontal="center" vertical="center"/>
    </xf>
    <xf numFmtId="0" fontId="31" fillId="0" borderId="11" xfId="0" applyFont="1" applyBorder="1" applyAlignment="1">
      <alignment horizontal="center" vertical="center"/>
    </xf>
    <xf numFmtId="0" fontId="31" fillId="0" borderId="52" xfId="0" applyFont="1" applyBorder="1" applyAlignment="1">
      <alignment horizontal="center" vertical="center"/>
    </xf>
    <xf numFmtId="0" fontId="32" fillId="13" borderId="0" xfId="0" applyFont="1" applyFill="1" applyAlignment="1">
      <alignment horizontal="center" vertical="center" wrapText="1"/>
    </xf>
    <xf numFmtId="0" fontId="33" fillId="14" borderId="18" xfId="0" applyFont="1" applyFill="1" applyBorder="1" applyAlignment="1">
      <alignment horizontal="center" vertical="center" wrapText="1"/>
    </xf>
    <xf numFmtId="0" fontId="33" fillId="14" borderId="78" xfId="0" applyFont="1" applyFill="1" applyBorder="1" applyAlignment="1">
      <alignment horizontal="center" vertical="center" wrapText="1"/>
    </xf>
    <xf numFmtId="0" fontId="33" fillId="14" borderId="74" xfId="0" applyFont="1" applyFill="1" applyBorder="1" applyAlignment="1">
      <alignment horizontal="center" vertical="center" wrapText="1"/>
    </xf>
    <xf numFmtId="0" fontId="33" fillId="14" borderId="80" xfId="0" applyFont="1" applyFill="1" applyBorder="1" applyAlignment="1">
      <alignment horizontal="center" vertical="center" wrapText="1"/>
    </xf>
    <xf numFmtId="0" fontId="33" fillId="14" borderId="15" xfId="0" applyFont="1" applyFill="1" applyBorder="1" applyAlignment="1">
      <alignment horizontal="center" vertical="center" wrapText="1"/>
    </xf>
    <xf numFmtId="0" fontId="33" fillId="14" borderId="2" xfId="0" applyFont="1" applyFill="1" applyBorder="1" applyAlignment="1">
      <alignment horizontal="center" vertical="center" wrapText="1"/>
    </xf>
    <xf numFmtId="0" fontId="33" fillId="14" borderId="18" xfId="0" applyFont="1" applyFill="1" applyBorder="1" applyAlignment="1">
      <alignment horizontal="center" vertical="center"/>
    </xf>
    <xf numFmtId="0" fontId="33" fillId="14" borderId="78" xfId="0" applyFont="1" applyFill="1" applyBorder="1" applyAlignment="1">
      <alignment horizontal="center" vertical="center"/>
    </xf>
    <xf numFmtId="0" fontId="33" fillId="14" borderId="79" xfId="0" applyFont="1" applyFill="1" applyBorder="1" applyAlignment="1">
      <alignment horizontal="center" vertical="center"/>
    </xf>
    <xf numFmtId="0" fontId="10" fillId="3" borderId="69" xfId="0" applyFont="1" applyFill="1" applyBorder="1" applyAlignment="1">
      <alignment horizontal="center" vertical="center" wrapText="1"/>
    </xf>
    <xf numFmtId="0" fontId="10" fillId="3" borderId="70" xfId="0" applyFont="1" applyFill="1" applyBorder="1" applyAlignment="1">
      <alignment horizontal="center" vertical="center" wrapText="1"/>
    </xf>
    <xf numFmtId="0" fontId="10" fillId="3" borderId="71" xfId="0" applyFont="1" applyFill="1" applyBorder="1" applyAlignment="1">
      <alignment horizontal="center" vertical="center" wrapText="1"/>
    </xf>
    <xf numFmtId="0" fontId="10" fillId="3" borderId="22" xfId="0" applyFont="1" applyFill="1" applyBorder="1" applyAlignment="1">
      <alignment horizontal="center" vertical="center" wrapText="1"/>
    </xf>
    <xf numFmtId="0" fontId="10" fillId="3" borderId="72" xfId="0" applyFont="1" applyFill="1" applyBorder="1" applyAlignment="1">
      <alignment horizontal="center" vertical="center" wrapText="1"/>
    </xf>
    <xf numFmtId="0" fontId="10" fillId="3" borderId="73" xfId="0" applyFont="1" applyFill="1" applyBorder="1" applyAlignment="1">
      <alignment horizontal="center" vertical="center" wrapText="1"/>
    </xf>
    <xf numFmtId="0" fontId="8" fillId="0" borderId="58" xfId="0" applyFont="1" applyBorder="1" applyAlignment="1">
      <alignment horizontal="center"/>
    </xf>
    <xf numFmtId="0" fontId="8" fillId="0" borderId="59" xfId="0" applyFont="1" applyBorder="1" applyAlignment="1">
      <alignment horizontal="center"/>
    </xf>
    <xf numFmtId="0" fontId="8" fillId="0" borderId="60" xfId="0" applyFont="1" applyBorder="1" applyAlignment="1">
      <alignment horizontal="center"/>
    </xf>
    <xf numFmtId="0" fontId="8" fillId="0" borderId="61" xfId="0" applyFont="1" applyBorder="1" applyAlignment="1">
      <alignment horizontal="center"/>
    </xf>
    <xf numFmtId="0" fontId="0" fillId="0" borderId="62" xfId="0" applyBorder="1" applyAlignment="1">
      <alignment horizontal="center"/>
    </xf>
    <xf numFmtId="0" fontId="0" fillId="0" borderId="63" xfId="0" applyBorder="1" applyAlignment="1">
      <alignment horizontal="center"/>
    </xf>
    <xf numFmtId="0" fontId="0" fillId="0" borderId="64" xfId="0" applyBorder="1" applyAlignment="1">
      <alignment horizontal="center"/>
    </xf>
    <xf numFmtId="0" fontId="9" fillId="0" borderId="62" xfId="0" applyFont="1" applyBorder="1" applyAlignment="1">
      <alignment horizontal="center"/>
    </xf>
    <xf numFmtId="0" fontId="9" fillId="0" borderId="63" xfId="0" applyFont="1" applyBorder="1" applyAlignment="1">
      <alignment horizontal="center"/>
    </xf>
    <xf numFmtId="0" fontId="9" fillId="0" borderId="64" xfId="0" applyFont="1" applyBorder="1" applyAlignment="1">
      <alignment horizontal="center"/>
    </xf>
    <xf numFmtId="0" fontId="9" fillId="0" borderId="41" xfId="0" applyFont="1" applyBorder="1" applyAlignment="1">
      <alignment horizontal="center" vertical="center"/>
    </xf>
    <xf numFmtId="0" fontId="9" fillId="0" borderId="46" xfId="0" applyFont="1" applyBorder="1" applyAlignment="1">
      <alignment horizontal="center" vertical="center"/>
    </xf>
    <xf numFmtId="0" fontId="9" fillId="0" borderId="65" xfId="0" applyFont="1" applyBorder="1" applyAlignment="1">
      <alignment horizontal="center" vertical="center"/>
    </xf>
    <xf numFmtId="0" fontId="9" fillId="0" borderId="53" xfId="0" applyFont="1" applyBorder="1" applyAlignment="1">
      <alignment horizontal="center" vertical="center"/>
    </xf>
    <xf numFmtId="0" fontId="9" fillId="0" borderId="66" xfId="0" applyFont="1" applyBorder="1" applyAlignment="1">
      <alignment horizontal="center" vertical="center"/>
    </xf>
    <xf numFmtId="0" fontId="9" fillId="0" borderId="67" xfId="0" applyFont="1" applyBorder="1" applyAlignment="1">
      <alignment horizontal="center" vertical="center"/>
    </xf>
    <xf numFmtId="0" fontId="9" fillId="0" borderId="68" xfId="0" applyFont="1" applyBorder="1" applyAlignment="1">
      <alignment horizontal="center" vertical="center"/>
    </xf>
    <xf numFmtId="0" fontId="9" fillId="0" borderId="51" xfId="0" applyFont="1" applyBorder="1" applyAlignment="1">
      <alignment horizontal="center" vertical="center"/>
    </xf>
    <xf numFmtId="0" fontId="19" fillId="7" borderId="41" xfId="0" applyFont="1" applyFill="1" applyBorder="1" applyAlignment="1">
      <alignment horizontal="center" vertical="center" wrapText="1"/>
    </xf>
    <xf numFmtId="0" fontId="19" fillId="7" borderId="46" xfId="0" applyFont="1" applyFill="1" applyBorder="1" applyAlignment="1">
      <alignment horizontal="center" vertical="center"/>
    </xf>
    <xf numFmtId="0" fontId="21" fillId="8" borderId="47" xfId="0" applyFont="1" applyFill="1" applyBorder="1" applyAlignment="1">
      <alignment vertical="center" textRotation="90"/>
    </xf>
    <xf numFmtId="0" fontId="21" fillId="8" borderId="51" xfId="0" applyFont="1" applyFill="1" applyBorder="1" applyAlignment="1">
      <alignment vertical="center" textRotation="90"/>
    </xf>
    <xf numFmtId="0" fontId="21" fillId="9" borderId="53" xfId="0" applyFont="1" applyFill="1" applyBorder="1" applyAlignment="1">
      <alignment horizontal="center" vertical="center" textRotation="90"/>
    </xf>
    <xf numFmtId="0" fontId="21" fillId="9" borderId="0" xfId="0" applyFont="1" applyFill="1" applyAlignment="1">
      <alignment horizontal="center" vertical="center" textRotation="90"/>
    </xf>
    <xf numFmtId="0" fontId="21" fillId="11" borderId="48" xfId="0" applyFont="1" applyFill="1" applyBorder="1" applyAlignment="1">
      <alignment horizontal="center" vertical="center" textRotation="90"/>
    </xf>
    <xf numFmtId="0" fontId="21" fillId="11" borderId="55" xfId="0" applyFont="1" applyFill="1" applyBorder="1" applyAlignment="1">
      <alignment horizontal="center" vertical="center" textRotation="90"/>
    </xf>
    <xf numFmtId="0" fontId="19" fillId="7" borderId="3" xfId="0" applyFont="1" applyFill="1" applyBorder="1" applyAlignment="1">
      <alignment horizontal="center" vertical="center"/>
    </xf>
    <xf numFmtId="0" fontId="19" fillId="7" borderId="36" xfId="0" applyFont="1" applyFill="1" applyBorder="1" applyAlignment="1">
      <alignment horizontal="center" vertical="center"/>
    </xf>
    <xf numFmtId="0" fontId="19" fillId="7" borderId="42" xfId="0" applyFont="1" applyFill="1" applyBorder="1" applyAlignment="1">
      <alignment horizontal="center" vertical="center"/>
    </xf>
    <xf numFmtId="0" fontId="19" fillId="7" borderId="37" xfId="0" applyFont="1" applyFill="1" applyBorder="1" applyAlignment="1">
      <alignment horizontal="center"/>
    </xf>
    <xf numFmtId="0" fontId="19" fillId="7" borderId="38" xfId="0" applyFont="1" applyFill="1" applyBorder="1" applyAlignment="1">
      <alignment horizontal="center"/>
    </xf>
    <xf numFmtId="0" fontId="19" fillId="7" borderId="7" xfId="0" applyFont="1" applyFill="1" applyBorder="1" applyAlignment="1">
      <alignment horizontal="center"/>
    </xf>
    <xf numFmtId="0" fontId="19" fillId="7" borderId="36" xfId="0" applyFont="1" applyFill="1" applyBorder="1" applyAlignment="1">
      <alignment horizontal="center" vertical="center" wrapText="1"/>
    </xf>
    <xf numFmtId="0" fontId="19" fillId="7" borderId="42" xfId="0" applyFont="1" applyFill="1" applyBorder="1" applyAlignment="1">
      <alignment horizontal="center" vertical="center" wrapText="1"/>
    </xf>
    <xf numFmtId="0" fontId="19" fillId="7" borderId="39" xfId="0" applyFont="1" applyFill="1" applyBorder="1" applyAlignment="1">
      <alignment horizontal="center"/>
    </xf>
    <xf numFmtId="0" fontId="20" fillId="7" borderId="40" xfId="0" applyFont="1" applyFill="1" applyBorder="1" applyAlignment="1">
      <alignment horizontal="center" vertical="center" wrapText="1"/>
    </xf>
    <xf numFmtId="0" fontId="19" fillId="7" borderId="45" xfId="0" applyFont="1" applyFill="1" applyBorder="1" applyAlignment="1">
      <alignment horizontal="center" vertical="center" wrapText="1"/>
    </xf>
    <xf numFmtId="0" fontId="18" fillId="3" borderId="10" xfId="0" applyFont="1" applyFill="1" applyBorder="1" applyAlignment="1">
      <alignment vertical="center"/>
    </xf>
    <xf numFmtId="0" fontId="18" fillId="3" borderId="11" xfId="0" applyFont="1" applyFill="1" applyBorder="1" applyAlignment="1">
      <alignment vertical="center"/>
    </xf>
    <xf numFmtId="0" fontId="18" fillId="3" borderId="5" xfId="0" applyFont="1" applyFill="1" applyBorder="1" applyAlignment="1">
      <alignment vertical="center"/>
    </xf>
    <xf numFmtId="0" fontId="16" fillId="0" borderId="89" xfId="0" applyFont="1" applyBorder="1" applyAlignment="1">
      <alignment horizontal="center"/>
    </xf>
    <xf numFmtId="0" fontId="8" fillId="0" borderId="75" xfId="0" applyFont="1" applyBorder="1" applyAlignment="1">
      <alignment horizontal="center"/>
    </xf>
    <xf numFmtId="0" fontId="8" fillId="0" borderId="76" xfId="0" applyFont="1" applyBorder="1" applyAlignment="1">
      <alignment horizontal="center"/>
    </xf>
    <xf numFmtId="0" fontId="17" fillId="0" borderId="88" xfId="0" applyFont="1" applyBorder="1" applyAlignment="1">
      <alignment horizontal="center"/>
    </xf>
    <xf numFmtId="0" fontId="17" fillId="0" borderId="11" xfId="0" applyFont="1" applyBorder="1" applyAlignment="1">
      <alignment horizontal="center"/>
    </xf>
    <xf numFmtId="0" fontId="17" fillId="0" borderId="52" xfId="0" applyFont="1" applyBorder="1" applyAlignment="1">
      <alignment horizontal="center"/>
    </xf>
    <xf numFmtId="0" fontId="9" fillId="0" borderId="88" xfId="0" applyFont="1" applyBorder="1" applyAlignment="1">
      <alignment horizontal="center"/>
    </xf>
    <xf numFmtId="0" fontId="9" fillId="0" borderId="11" xfId="0" applyFont="1" applyBorder="1" applyAlignment="1">
      <alignment horizontal="center"/>
    </xf>
    <xf numFmtId="0" fontId="9" fillId="0" borderId="52" xfId="0" applyFont="1" applyBorder="1" applyAlignment="1">
      <alignment horizontal="center"/>
    </xf>
    <xf numFmtId="0" fontId="9" fillId="0" borderId="55" xfId="0" applyFont="1" applyBorder="1" applyAlignment="1">
      <alignment horizontal="center"/>
    </xf>
    <xf numFmtId="0" fontId="9" fillId="0" borderId="56" xfId="0" applyFont="1" applyBorder="1" applyAlignment="1">
      <alignment horizontal="center"/>
    </xf>
    <xf numFmtId="0" fontId="9" fillId="0" borderId="90" xfId="0" applyFont="1" applyBorder="1" applyAlignment="1">
      <alignment horizontal="center"/>
    </xf>
    <xf numFmtId="0" fontId="10" fillId="3" borderId="4" xfId="0" applyFont="1" applyFill="1" applyBorder="1" applyAlignment="1">
      <alignment vertical="center"/>
    </xf>
    <xf numFmtId="0" fontId="10" fillId="3" borderId="5" xfId="0" applyFont="1" applyFill="1" applyBorder="1" applyAlignment="1">
      <alignment vertical="center"/>
    </xf>
    <xf numFmtId="0" fontId="10" fillId="3" borderId="0" xfId="0" applyFont="1" applyFill="1" applyBorder="1" applyAlignment="1">
      <alignment vertical="center"/>
    </xf>
    <xf numFmtId="0" fontId="10" fillId="3" borderId="7" xfId="0" applyFont="1" applyFill="1" applyBorder="1" applyAlignment="1">
      <alignment vertical="center"/>
    </xf>
    <xf numFmtId="0" fontId="10" fillId="3" borderId="8" xfId="0" applyFont="1" applyFill="1" applyBorder="1" applyAlignment="1">
      <alignment vertical="center"/>
    </xf>
    <xf numFmtId="0" fontId="14" fillId="5" borderId="32" xfId="0" applyFont="1" applyFill="1" applyBorder="1" applyAlignment="1">
      <alignment horizontal="left" vertical="center" wrapText="1"/>
    </xf>
    <xf numFmtId="0" fontId="14" fillId="5" borderId="33" xfId="0" applyFont="1" applyFill="1" applyBorder="1" applyAlignment="1">
      <alignment horizontal="left" vertical="center" wrapText="1"/>
    </xf>
    <xf numFmtId="0" fontId="8" fillId="0" borderId="89" xfId="0" applyFont="1" applyBorder="1" applyAlignment="1">
      <alignment horizontal="center"/>
    </xf>
    <xf numFmtId="0" fontId="0" fillId="0" borderId="88" xfId="0" applyBorder="1" applyAlignment="1">
      <alignment horizontal="center"/>
    </xf>
    <xf numFmtId="0" fontId="0" fillId="0" borderId="11" xfId="0" applyBorder="1" applyAlignment="1">
      <alignment horizontal="center"/>
    </xf>
    <xf numFmtId="0" fontId="0" fillId="0" borderId="52" xfId="0" applyBorder="1" applyAlignment="1">
      <alignment horizontal="center"/>
    </xf>
    <xf numFmtId="0" fontId="9" fillId="0" borderId="28" xfId="0" applyFont="1" applyBorder="1" applyAlignment="1">
      <alignment horizontal="center"/>
    </xf>
    <xf numFmtId="0" fontId="9" fillId="0" borderId="29" xfId="0" applyFont="1" applyBorder="1" applyAlignment="1">
      <alignment horizontal="center"/>
    </xf>
    <xf numFmtId="0" fontId="9" fillId="0" borderId="57" xfId="0" applyFont="1" applyBorder="1" applyAlignment="1">
      <alignment horizontal="center"/>
    </xf>
    <xf numFmtId="0" fontId="10" fillId="3" borderId="14" xfId="0" applyFont="1" applyFill="1" applyBorder="1" applyAlignment="1">
      <alignment horizontal="center" vertical="center"/>
    </xf>
    <xf numFmtId="0" fontId="10" fillId="3" borderId="30" xfId="0" applyFont="1" applyFill="1" applyBorder="1" applyAlignment="1">
      <alignment horizontal="center" vertical="center"/>
    </xf>
    <xf numFmtId="0" fontId="10" fillId="3" borderId="31" xfId="0" applyFont="1" applyFill="1" applyBorder="1" applyAlignment="1">
      <alignment horizontal="center" vertical="center"/>
    </xf>
    <xf numFmtId="0" fontId="10" fillId="3" borderId="17" xfId="0" applyFont="1" applyFill="1" applyBorder="1" applyAlignment="1">
      <alignment horizontal="center" vertical="center"/>
    </xf>
    <xf numFmtId="0" fontId="10" fillId="3" borderId="2" xfId="0" applyFont="1" applyFill="1" applyBorder="1" applyAlignment="1">
      <alignment horizontal="center" vertical="center"/>
    </xf>
    <xf numFmtId="0" fontId="10" fillId="3" borderId="18" xfId="0" applyFont="1" applyFill="1" applyBorder="1" applyAlignment="1">
      <alignment horizontal="center" vertical="center"/>
    </xf>
    <xf numFmtId="0" fontId="14" fillId="5" borderId="32" xfId="0" applyFont="1" applyFill="1" applyBorder="1" applyAlignment="1">
      <alignment vertical="center" wrapText="1"/>
    </xf>
    <xf numFmtId="0" fontId="14" fillId="5" borderId="33" xfId="0" applyFont="1" applyFill="1" applyBorder="1" applyAlignment="1">
      <alignment vertical="center" wrapText="1"/>
    </xf>
    <xf numFmtId="0" fontId="14" fillId="5" borderId="34" xfId="0" applyFont="1" applyFill="1" applyBorder="1" applyAlignment="1">
      <alignment horizontal="left" vertical="center" wrapText="1"/>
    </xf>
    <xf numFmtId="0" fontId="12" fillId="4" borderId="21" xfId="0" applyFont="1" applyFill="1" applyBorder="1" applyAlignment="1">
      <alignment horizontal="center" vertical="center" wrapText="1"/>
    </xf>
    <xf numFmtId="0" fontId="12" fillId="4" borderId="23" xfId="0" applyFont="1" applyFill="1" applyBorder="1" applyAlignment="1">
      <alignment horizontal="center" vertical="center" wrapText="1"/>
    </xf>
    <xf numFmtId="0" fontId="12" fillId="4" borderId="24" xfId="0" applyFont="1" applyFill="1" applyBorder="1" applyAlignment="1">
      <alignment horizontal="center" vertical="center" wrapText="1"/>
    </xf>
    <xf numFmtId="0" fontId="12" fillId="4" borderId="25" xfId="0" applyFont="1" applyFill="1" applyBorder="1" applyAlignment="1">
      <alignment horizontal="center" vertical="center" wrapText="1"/>
    </xf>
    <xf numFmtId="0" fontId="12" fillId="4" borderId="26" xfId="0" applyFont="1" applyFill="1" applyBorder="1" applyAlignment="1">
      <alignment horizontal="center" vertical="center" wrapText="1"/>
    </xf>
    <xf numFmtId="0" fontId="0" fillId="3" borderId="2" xfId="0" applyFill="1" applyBorder="1" applyAlignment="1">
      <alignment horizontal="left" vertical="center" wrapText="1"/>
    </xf>
    <xf numFmtId="0" fontId="0" fillId="3" borderId="2" xfId="0" applyFill="1" applyBorder="1" applyAlignment="1">
      <alignment horizontal="center" vertical="center" wrapText="1"/>
    </xf>
    <xf numFmtId="0" fontId="13" fillId="3" borderId="2" xfId="0" applyFont="1" applyFill="1" applyBorder="1" applyAlignment="1">
      <alignment horizontal="center" vertical="center" wrapText="1"/>
    </xf>
    <xf numFmtId="9" fontId="13" fillId="3" borderId="2" xfId="0" applyNumberFormat="1" applyFont="1" applyFill="1" applyBorder="1" applyAlignment="1">
      <alignment horizontal="center" vertical="center" wrapText="1"/>
    </xf>
    <xf numFmtId="9" fontId="13" fillId="3" borderId="74" xfId="0" applyNumberFormat="1" applyFont="1" applyFill="1" applyBorder="1" applyAlignment="1">
      <alignment horizontal="center" vertical="center" wrapText="1"/>
    </xf>
    <xf numFmtId="9" fontId="13" fillId="3" borderId="15" xfId="0" applyNumberFormat="1" applyFont="1" applyFill="1" applyBorder="1" applyAlignment="1">
      <alignment horizontal="center" vertical="center" wrapText="1"/>
    </xf>
    <xf numFmtId="0" fontId="10" fillId="3" borderId="15" xfId="0" applyFont="1" applyFill="1" applyBorder="1" applyAlignment="1">
      <alignment horizontal="center" vertical="center"/>
    </xf>
    <xf numFmtId="0" fontId="8" fillId="0" borderId="65" xfId="0" applyFont="1" applyBorder="1" applyAlignment="1">
      <alignment horizontal="center"/>
    </xf>
    <xf numFmtId="0" fontId="8" fillId="0" borderId="53" xfId="0" applyFont="1" applyBorder="1" applyAlignment="1">
      <alignment horizontal="center"/>
    </xf>
    <xf numFmtId="0" fontId="8" fillId="0" borderId="66" xfId="0" applyFont="1" applyBorder="1" applyAlignment="1">
      <alignment horizontal="center"/>
    </xf>
    <xf numFmtId="0" fontId="8" fillId="0" borderId="87" xfId="0" applyFont="1" applyBorder="1" applyAlignment="1">
      <alignment horizontal="center"/>
    </xf>
    <xf numFmtId="0" fontId="8" fillId="0" borderId="8" xfId="0" applyFont="1" applyBorder="1" applyAlignment="1">
      <alignment horizontal="center"/>
    </xf>
    <xf numFmtId="0" fontId="8" fillId="0" borderId="50" xfId="0" applyFont="1" applyBorder="1" applyAlignment="1">
      <alignment horizontal="center"/>
    </xf>
  </cellXfs>
  <cellStyles count="4">
    <cellStyle name="Millares" xfId="3" builtinId="3"/>
    <cellStyle name="Normal" xfId="0" builtinId="0"/>
    <cellStyle name="Normal 2" xfId="2"/>
    <cellStyle name="Porcentaje" xfId="1" builtinId="5"/>
  </cellStyles>
  <dxfs count="28">
    <dxf>
      <font>
        <b val="0"/>
        <i val="0"/>
      </font>
      <numFmt numFmtId="0" formatCode="General"/>
      <fill>
        <patternFill>
          <bgColor rgb="FF00B050"/>
        </patternFill>
      </fill>
    </dxf>
    <dxf>
      <fill>
        <patternFill>
          <bgColor rgb="FFFFFF00"/>
        </patternFill>
      </fill>
    </dxf>
    <dxf>
      <fill>
        <patternFill>
          <bgColor rgb="FFFFC000"/>
        </patternFill>
      </fill>
    </dxf>
    <dxf>
      <fill>
        <patternFill>
          <bgColor rgb="FFFF0000"/>
        </patternFill>
      </fill>
    </dxf>
    <dxf>
      <font>
        <b val="0"/>
        <i val="0"/>
      </font>
      <numFmt numFmtId="0" formatCode="General"/>
      <fill>
        <patternFill>
          <bgColor rgb="FF00B050"/>
        </patternFill>
      </fill>
    </dxf>
    <dxf>
      <fill>
        <patternFill>
          <bgColor rgb="FFFFFF00"/>
        </patternFill>
      </fill>
    </dxf>
    <dxf>
      <fill>
        <patternFill>
          <bgColor rgb="FFFFC000"/>
        </patternFill>
      </fill>
    </dxf>
    <dxf>
      <fill>
        <patternFill>
          <bgColor rgb="FFFF0000"/>
        </patternFill>
      </fill>
    </dxf>
    <dxf>
      <font>
        <b val="0"/>
        <i val="0"/>
      </font>
      <numFmt numFmtId="0" formatCode="General"/>
      <fill>
        <patternFill>
          <bgColor rgb="FF00B050"/>
        </patternFill>
      </fill>
    </dxf>
    <dxf>
      <fill>
        <patternFill>
          <bgColor rgb="FFFFFF00"/>
        </patternFill>
      </fill>
    </dxf>
    <dxf>
      <fill>
        <patternFill>
          <bgColor rgb="FFFFC000"/>
        </patternFill>
      </fill>
    </dxf>
    <dxf>
      <fill>
        <patternFill>
          <bgColor rgb="FFFF0000"/>
        </patternFill>
      </fill>
    </dxf>
    <dxf>
      <font>
        <b val="0"/>
        <i val="0"/>
      </font>
      <numFmt numFmtId="0" formatCode="General"/>
      <fill>
        <patternFill>
          <bgColor rgb="FF00B050"/>
        </patternFill>
      </fill>
    </dxf>
    <dxf>
      <fill>
        <patternFill>
          <bgColor rgb="FFFFFF00"/>
        </patternFill>
      </fill>
    </dxf>
    <dxf>
      <fill>
        <patternFill>
          <bgColor rgb="FFFFC000"/>
        </patternFill>
      </fill>
    </dxf>
    <dxf>
      <fill>
        <patternFill>
          <bgColor rgb="FFFF0000"/>
        </patternFill>
      </fill>
    </dxf>
    <dxf>
      <font>
        <b val="0"/>
        <i val="0"/>
      </font>
      <numFmt numFmtId="0" formatCode="General"/>
      <fill>
        <patternFill>
          <bgColor rgb="FF00B050"/>
        </patternFill>
      </fill>
    </dxf>
    <dxf>
      <fill>
        <patternFill>
          <bgColor rgb="FFFFFF00"/>
        </patternFill>
      </fill>
    </dxf>
    <dxf>
      <fill>
        <patternFill>
          <bgColor rgb="FFFFC000"/>
        </patternFill>
      </fill>
    </dxf>
    <dxf>
      <fill>
        <patternFill>
          <bgColor rgb="FFFF0000"/>
        </patternFill>
      </fill>
    </dxf>
    <dxf>
      <font>
        <b val="0"/>
        <i val="0"/>
      </font>
      <numFmt numFmtId="0" formatCode="General"/>
      <fill>
        <patternFill>
          <bgColor rgb="FF00B050"/>
        </patternFill>
      </fill>
    </dxf>
    <dxf>
      <fill>
        <patternFill>
          <bgColor rgb="FFFFFF00"/>
        </patternFill>
      </fill>
    </dxf>
    <dxf>
      <fill>
        <patternFill>
          <bgColor rgb="FFFFC000"/>
        </patternFill>
      </fill>
    </dxf>
    <dxf>
      <fill>
        <patternFill>
          <bgColor rgb="FFFF0000"/>
        </patternFill>
      </fill>
    </dxf>
    <dxf>
      <font>
        <b val="0"/>
        <i val="0"/>
      </font>
      <numFmt numFmtId="0" formatCode="General"/>
      <fill>
        <patternFill>
          <bgColor rgb="FF00B050"/>
        </patternFill>
      </fill>
    </dxf>
    <dxf>
      <fill>
        <patternFill>
          <bgColor rgb="FFFFFF00"/>
        </patternFill>
      </fill>
    </dxf>
    <dxf>
      <fill>
        <patternFill>
          <bgColor rgb="FFFFC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a:t>EJECUCIÓN PLAN ANTICORRUPCION</a:t>
            </a:r>
            <a:r>
              <a:rPr lang="es-CO" baseline="0"/>
              <a:t> DIC/20</a:t>
            </a:r>
            <a:endParaRPr lang="es-CO"/>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Consolidado!$C$1</c:f>
              <c:strCache>
                <c:ptCount val="1"/>
                <c:pt idx="0">
                  <c:v>Total Actividades</c:v>
                </c:pt>
              </c:strCache>
            </c:strRef>
          </c:tx>
          <c:spPr>
            <a:solidFill>
              <a:schemeClr val="accent1"/>
            </a:solidFill>
            <a:ln>
              <a:noFill/>
            </a:ln>
            <a:effectLst/>
            <a:scene3d>
              <a:camera prst="orthographicFront"/>
              <a:lightRig rig="threePt" dir="t"/>
            </a:scene3d>
            <a:sp3d>
              <a:bevelT/>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Consolidado!$B$2:$B$6</c:f>
              <c:strCache>
                <c:ptCount val="5"/>
                <c:pt idx="0">
                  <c:v>Riesgos de Corrupcion</c:v>
                </c:pt>
                <c:pt idx="1">
                  <c:v>Trámites y Servicios</c:v>
                </c:pt>
                <c:pt idx="2">
                  <c:v>Rendicion de Cuentas</c:v>
                </c:pt>
                <c:pt idx="3">
                  <c:v>Atención al Ciudadano</c:v>
                </c:pt>
                <c:pt idx="4">
                  <c:v>Transparencia</c:v>
                </c:pt>
              </c:strCache>
            </c:strRef>
          </c:cat>
          <c:val>
            <c:numRef>
              <c:f>Consolidado!$C$2:$C$6</c:f>
              <c:numCache>
                <c:formatCode>General</c:formatCode>
                <c:ptCount val="5"/>
                <c:pt idx="0">
                  <c:v>8</c:v>
                </c:pt>
                <c:pt idx="1">
                  <c:v>1</c:v>
                </c:pt>
                <c:pt idx="2">
                  <c:v>11</c:v>
                </c:pt>
                <c:pt idx="3">
                  <c:v>20</c:v>
                </c:pt>
                <c:pt idx="4">
                  <c:v>8</c:v>
                </c:pt>
              </c:numCache>
            </c:numRef>
          </c:val>
          <c:extLst xmlns:c16r2="http://schemas.microsoft.com/office/drawing/2015/06/chart">
            <c:ext xmlns:c16="http://schemas.microsoft.com/office/drawing/2014/chart" uri="{C3380CC4-5D6E-409C-BE32-E72D297353CC}">
              <c16:uniqueId val="{00000000-4FCC-4B96-B7DC-CCC1D63E13F5}"/>
            </c:ext>
          </c:extLst>
        </c:ser>
        <c:ser>
          <c:idx val="1"/>
          <c:order val="1"/>
          <c:tx>
            <c:strRef>
              <c:f>Consolidado!$D$1</c:f>
              <c:strCache>
                <c:ptCount val="1"/>
                <c:pt idx="0">
                  <c:v>Actividades Cumplidas al 100%</c:v>
                </c:pt>
              </c:strCache>
            </c:strRef>
          </c:tx>
          <c:spPr>
            <a:solidFill>
              <a:schemeClr val="accent2"/>
            </a:solidFill>
            <a:ln>
              <a:noFill/>
            </a:ln>
            <a:effectLst/>
            <a:scene3d>
              <a:camera prst="orthographicFront"/>
              <a:lightRig rig="threePt" dir="t"/>
            </a:scene3d>
            <a:sp3d>
              <a:bevelT/>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Consolidado!$B$2:$B$6</c:f>
              <c:strCache>
                <c:ptCount val="5"/>
                <c:pt idx="0">
                  <c:v>Riesgos de Corrupcion</c:v>
                </c:pt>
                <c:pt idx="1">
                  <c:v>Trámites y Servicios</c:v>
                </c:pt>
                <c:pt idx="2">
                  <c:v>Rendicion de Cuentas</c:v>
                </c:pt>
                <c:pt idx="3">
                  <c:v>Atención al Ciudadano</c:v>
                </c:pt>
                <c:pt idx="4">
                  <c:v>Transparencia</c:v>
                </c:pt>
              </c:strCache>
            </c:strRef>
          </c:cat>
          <c:val>
            <c:numRef>
              <c:f>Consolidado!$D$2:$D$6</c:f>
              <c:numCache>
                <c:formatCode>General</c:formatCode>
                <c:ptCount val="5"/>
                <c:pt idx="0">
                  <c:v>8</c:v>
                </c:pt>
                <c:pt idx="1">
                  <c:v>1</c:v>
                </c:pt>
                <c:pt idx="2">
                  <c:v>11</c:v>
                </c:pt>
                <c:pt idx="3">
                  <c:v>20</c:v>
                </c:pt>
                <c:pt idx="4">
                  <c:v>8</c:v>
                </c:pt>
              </c:numCache>
            </c:numRef>
          </c:val>
          <c:extLst xmlns:c16r2="http://schemas.microsoft.com/office/drawing/2015/06/chart">
            <c:ext xmlns:c16="http://schemas.microsoft.com/office/drawing/2014/chart" uri="{C3380CC4-5D6E-409C-BE32-E72D297353CC}">
              <c16:uniqueId val="{00000001-4FCC-4B96-B7DC-CCC1D63E13F5}"/>
            </c:ext>
          </c:extLst>
        </c:ser>
        <c:dLbls>
          <c:showLegendKey val="0"/>
          <c:showVal val="0"/>
          <c:showCatName val="0"/>
          <c:showSerName val="0"/>
          <c:showPercent val="0"/>
          <c:showBubbleSize val="0"/>
        </c:dLbls>
        <c:gapWidth val="219"/>
        <c:overlap val="-27"/>
        <c:axId val="40673392"/>
        <c:axId val="40674176"/>
      </c:barChart>
      <c:lineChart>
        <c:grouping val="standard"/>
        <c:varyColors val="0"/>
        <c:ser>
          <c:idx val="2"/>
          <c:order val="2"/>
          <c:tx>
            <c:strRef>
              <c:f>Consolidado!$E$1</c:f>
              <c:strCache>
                <c:ptCount val="1"/>
                <c:pt idx="0">
                  <c:v>Promedio Avance Componente</c:v>
                </c:pt>
              </c:strCache>
            </c:strRef>
          </c:tx>
          <c:spPr>
            <a:ln w="28575" cap="rnd">
              <a:solidFill>
                <a:schemeClr val="accent3"/>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Consolidado!$B$2:$B$6</c:f>
              <c:strCache>
                <c:ptCount val="5"/>
                <c:pt idx="0">
                  <c:v>Riesgos de Corrupcion</c:v>
                </c:pt>
                <c:pt idx="1">
                  <c:v>Trámites y Servicios</c:v>
                </c:pt>
                <c:pt idx="2">
                  <c:v>Rendicion de Cuentas</c:v>
                </c:pt>
                <c:pt idx="3">
                  <c:v>Atención al Ciudadano</c:v>
                </c:pt>
                <c:pt idx="4">
                  <c:v>Transparencia</c:v>
                </c:pt>
              </c:strCache>
            </c:strRef>
          </c:cat>
          <c:val>
            <c:numRef>
              <c:f>Consolidado!$E$2:$E$6</c:f>
              <c:numCache>
                <c:formatCode>0%</c:formatCode>
                <c:ptCount val="5"/>
                <c:pt idx="0">
                  <c:v>1</c:v>
                </c:pt>
                <c:pt idx="1">
                  <c:v>1</c:v>
                </c:pt>
                <c:pt idx="2">
                  <c:v>1</c:v>
                </c:pt>
                <c:pt idx="3">
                  <c:v>0.98000000000000009</c:v>
                </c:pt>
                <c:pt idx="4">
                  <c:v>0.98750000000000004</c:v>
                </c:pt>
              </c:numCache>
            </c:numRef>
          </c:val>
          <c:smooth val="0"/>
          <c:extLst xmlns:c16r2="http://schemas.microsoft.com/office/drawing/2015/06/chart">
            <c:ext xmlns:c16="http://schemas.microsoft.com/office/drawing/2014/chart" uri="{C3380CC4-5D6E-409C-BE32-E72D297353CC}">
              <c16:uniqueId val="{00000002-4FCC-4B96-B7DC-CCC1D63E13F5}"/>
            </c:ext>
          </c:extLst>
        </c:ser>
        <c:dLbls>
          <c:showLegendKey val="0"/>
          <c:showVal val="0"/>
          <c:showCatName val="0"/>
          <c:showSerName val="0"/>
          <c:showPercent val="0"/>
          <c:showBubbleSize val="0"/>
        </c:dLbls>
        <c:marker val="1"/>
        <c:smooth val="0"/>
        <c:axId val="40676136"/>
        <c:axId val="40674568"/>
      </c:lineChart>
      <c:catAx>
        <c:axId val="406733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0674176"/>
        <c:crosses val="autoZero"/>
        <c:auto val="1"/>
        <c:lblAlgn val="ctr"/>
        <c:lblOffset val="100"/>
        <c:noMultiLvlLbl val="0"/>
      </c:catAx>
      <c:valAx>
        <c:axId val="4067417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0673392"/>
        <c:crosses val="autoZero"/>
        <c:crossBetween val="between"/>
      </c:valAx>
      <c:valAx>
        <c:axId val="40674568"/>
        <c:scaling>
          <c:orientation val="minMax"/>
          <c:max val="1"/>
          <c:min val="0"/>
        </c:scaling>
        <c:delete val="0"/>
        <c:axPos val="r"/>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0676136"/>
        <c:crosses val="max"/>
        <c:crossBetween val="between"/>
      </c:valAx>
      <c:catAx>
        <c:axId val="40676136"/>
        <c:scaling>
          <c:orientation val="minMax"/>
        </c:scaling>
        <c:delete val="1"/>
        <c:axPos val="b"/>
        <c:numFmt formatCode="General" sourceLinked="1"/>
        <c:majorTickMark val="none"/>
        <c:minorTickMark val="none"/>
        <c:tickLblPos val="nextTo"/>
        <c:crossAx val="40674568"/>
        <c:crossesAt val="0.97"/>
        <c:auto val="1"/>
        <c:lblAlgn val="ctr"/>
        <c:lblOffset val="100"/>
        <c:noMultiLvlLbl val="0"/>
      </c:cat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303610</xdr:colOff>
      <xdr:row>7</xdr:row>
      <xdr:rowOff>163114</xdr:rowOff>
    </xdr:from>
    <xdr:to>
      <xdr:col>7</xdr:col>
      <xdr:colOff>95250</xdr:colOff>
      <xdr:row>30</xdr:row>
      <xdr:rowOff>23813</xdr:rowOff>
    </xdr:to>
    <xdr:graphicFrame macro="">
      <xdr:nvGraphicFramePr>
        <xdr:cNvPr id="3" name="Gráfico 2">
          <a:extLst>
            <a:ext uri="{FF2B5EF4-FFF2-40B4-BE49-F238E27FC236}">
              <a16:creationId xmlns="" xmlns:a16="http://schemas.microsoft.com/office/drawing/2014/main" id="{FA931B50-D06A-4BA2-9F93-CBDA5B0ADC1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23232</xdr:colOff>
      <xdr:row>49</xdr:row>
      <xdr:rowOff>209839</xdr:rowOff>
    </xdr:from>
    <xdr:to>
      <xdr:col>2</xdr:col>
      <xdr:colOff>325245</xdr:colOff>
      <xdr:row>52</xdr:row>
      <xdr:rowOff>259922</xdr:rowOff>
    </xdr:to>
    <xdr:pic>
      <xdr:nvPicPr>
        <xdr:cNvPr id="3" name="Imagen 2"/>
        <xdr:cNvPicPr>
          <a:picLocks noChangeAspect="1"/>
        </xdr:cNvPicPr>
      </xdr:nvPicPr>
      <xdr:blipFill>
        <a:blip xmlns:r="http://schemas.openxmlformats.org/officeDocument/2006/relationships" r:embed="rId1"/>
        <a:stretch>
          <a:fillRect/>
        </a:stretch>
      </xdr:blipFill>
      <xdr:spPr>
        <a:xfrm>
          <a:off x="23232" y="42445083"/>
          <a:ext cx="1812074" cy="8864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790575</xdr:colOff>
      <xdr:row>1</xdr:row>
      <xdr:rowOff>19050</xdr:rowOff>
    </xdr:from>
    <xdr:to>
      <xdr:col>2</xdr:col>
      <xdr:colOff>1495425</xdr:colOff>
      <xdr:row>5</xdr:row>
      <xdr:rowOff>123825</xdr:rowOff>
    </xdr:to>
    <xdr:pic>
      <xdr:nvPicPr>
        <xdr:cNvPr id="3" name="Imagen 2"/>
        <xdr:cNvPicPr>
          <a:picLocks noChangeAspect="1"/>
        </xdr:cNvPicPr>
      </xdr:nvPicPr>
      <xdr:blipFill>
        <a:blip xmlns:r="http://schemas.openxmlformats.org/officeDocument/2006/relationships" r:embed="rId1"/>
        <a:stretch>
          <a:fillRect/>
        </a:stretch>
      </xdr:blipFill>
      <xdr:spPr>
        <a:xfrm>
          <a:off x="885825" y="19050"/>
          <a:ext cx="2914650" cy="88582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7311</xdr:rowOff>
    </xdr:from>
    <xdr:to>
      <xdr:col>1</xdr:col>
      <xdr:colOff>2428876</xdr:colOff>
      <xdr:row>3</xdr:row>
      <xdr:rowOff>171450</xdr:rowOff>
    </xdr:to>
    <xdr:pic>
      <xdr:nvPicPr>
        <xdr:cNvPr id="4" name="Imagen 3"/>
        <xdr:cNvPicPr>
          <a:picLocks noChangeAspect="1"/>
        </xdr:cNvPicPr>
      </xdr:nvPicPr>
      <xdr:blipFill>
        <a:blip xmlns:r="http://schemas.openxmlformats.org/officeDocument/2006/relationships" r:embed="rId1"/>
        <a:stretch>
          <a:fillRect/>
        </a:stretch>
      </xdr:blipFill>
      <xdr:spPr>
        <a:xfrm>
          <a:off x="0" y="7311"/>
          <a:ext cx="3381376" cy="82136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34636</xdr:colOff>
      <xdr:row>0</xdr:row>
      <xdr:rowOff>1</xdr:rowOff>
    </xdr:from>
    <xdr:to>
      <xdr:col>1</xdr:col>
      <xdr:colOff>2753591</xdr:colOff>
      <xdr:row>3</xdr:row>
      <xdr:rowOff>147204</xdr:rowOff>
    </xdr:to>
    <xdr:pic>
      <xdr:nvPicPr>
        <xdr:cNvPr id="4" name="Imagen 3"/>
        <xdr:cNvPicPr>
          <a:picLocks noChangeAspect="1"/>
        </xdr:cNvPicPr>
      </xdr:nvPicPr>
      <xdr:blipFill>
        <a:blip xmlns:r="http://schemas.openxmlformats.org/officeDocument/2006/relationships" r:embed="rId1"/>
        <a:stretch>
          <a:fillRect/>
        </a:stretch>
      </xdr:blipFill>
      <xdr:spPr>
        <a:xfrm>
          <a:off x="34636" y="1"/>
          <a:ext cx="4407478" cy="770658"/>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xdr:col>
      <xdr:colOff>3275264</xdr:colOff>
      <xdr:row>4</xdr:row>
      <xdr:rowOff>167106</xdr:rowOff>
    </xdr:to>
    <xdr:pic>
      <xdr:nvPicPr>
        <xdr:cNvPr id="4" name="Imagen 3"/>
        <xdr:cNvPicPr>
          <a:picLocks noChangeAspect="1"/>
        </xdr:cNvPicPr>
      </xdr:nvPicPr>
      <xdr:blipFill>
        <a:blip xmlns:r="http://schemas.openxmlformats.org/officeDocument/2006/relationships" r:embed="rId1"/>
        <a:stretch>
          <a:fillRect/>
        </a:stretch>
      </xdr:blipFill>
      <xdr:spPr>
        <a:xfrm>
          <a:off x="0" y="1"/>
          <a:ext cx="5364080" cy="95250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9"/>
  <sheetViews>
    <sheetView topLeftCell="B1" zoomScale="80" zoomScaleNormal="80" workbookViewId="0">
      <selection activeCell="I4" sqref="I4"/>
    </sheetView>
  </sheetViews>
  <sheetFormatPr baseColWidth="10" defaultRowHeight="15"/>
  <cols>
    <col min="2" max="2" width="26.85546875" customWidth="1"/>
    <col min="3" max="3" width="16.7109375" customWidth="1"/>
    <col min="4" max="4" width="14.140625" customWidth="1"/>
    <col min="5" max="5" width="15.5703125" customWidth="1"/>
  </cols>
  <sheetData>
    <row r="1" spans="2:7" ht="45.75" thickBot="1">
      <c r="B1" s="114" t="s">
        <v>255</v>
      </c>
      <c r="C1" s="115" t="s">
        <v>256</v>
      </c>
      <c r="D1" s="116" t="s">
        <v>257</v>
      </c>
      <c r="E1" s="116" t="s">
        <v>258</v>
      </c>
    </row>
    <row r="2" spans="2:7" ht="15.75" thickBot="1">
      <c r="B2" s="117" t="s">
        <v>259</v>
      </c>
      <c r="C2" s="118">
        <v>8</v>
      </c>
      <c r="D2" s="118">
        <v>8</v>
      </c>
      <c r="E2" s="119">
        <f>'1. Riesgos de Corrupcion'!N31</f>
        <v>1</v>
      </c>
      <c r="G2" s="120"/>
    </row>
    <row r="3" spans="2:7" ht="15.75" thickBot="1">
      <c r="B3" s="117" t="s">
        <v>260</v>
      </c>
      <c r="C3" s="118">
        <v>1</v>
      </c>
      <c r="D3" s="118">
        <v>1</v>
      </c>
      <c r="E3" s="119">
        <f>'2. Tramites'!G10</f>
        <v>1</v>
      </c>
    </row>
    <row r="4" spans="2:7" ht="15.75" thickBot="1">
      <c r="B4" s="117" t="s">
        <v>261</v>
      </c>
      <c r="C4" s="118">
        <v>11</v>
      </c>
      <c r="D4" s="118">
        <v>11</v>
      </c>
      <c r="E4" s="119">
        <f>'3. Rendicion de Cuentas'!L21</f>
        <v>1</v>
      </c>
    </row>
    <row r="5" spans="2:7" ht="15.75" thickBot="1">
      <c r="B5" s="117" t="s">
        <v>262</v>
      </c>
      <c r="C5" s="118">
        <v>20</v>
      </c>
      <c r="D5" s="118">
        <v>20</v>
      </c>
      <c r="E5" s="119">
        <f>'4. Atención al Ciudadano'!F28</f>
        <v>0.98000000000000009</v>
      </c>
    </row>
    <row r="6" spans="2:7" ht="15.75" thickBot="1">
      <c r="B6" s="117" t="s">
        <v>263</v>
      </c>
      <c r="C6" s="118">
        <v>8</v>
      </c>
      <c r="D6" s="118">
        <v>8</v>
      </c>
      <c r="E6" s="119">
        <f>'5. Transparencia'!F19</f>
        <v>0.98750000000000004</v>
      </c>
    </row>
    <row r="7" spans="2:7" ht="19.5" thickBot="1">
      <c r="B7" s="163" t="s">
        <v>329</v>
      </c>
      <c r="C7" s="164"/>
      <c r="D7" s="165"/>
      <c r="E7" s="121">
        <f>AVERAGE(E2:E6)</f>
        <v>0.99350000000000005</v>
      </c>
    </row>
    <row r="8" spans="2:7">
      <c r="C8" s="120"/>
    </row>
    <row r="9" spans="2:7">
      <c r="C9" s="120"/>
    </row>
    <row r="10" spans="2:7">
      <c r="C10" s="120"/>
    </row>
    <row r="11" spans="2:7">
      <c r="C11" s="120"/>
    </row>
    <row r="12" spans="2:7">
      <c r="C12" s="120"/>
    </row>
    <row r="13" spans="2:7">
      <c r="C13" s="120"/>
    </row>
    <row r="14" spans="2:7">
      <c r="C14" s="120"/>
    </row>
    <row r="15" spans="2:7">
      <c r="C15" s="120"/>
    </row>
    <row r="16" spans="2:7">
      <c r="C16" s="120"/>
    </row>
    <row r="17" spans="1:8">
      <c r="C17" s="120"/>
    </row>
    <row r="18" spans="1:8">
      <c r="C18" s="120"/>
    </row>
    <row r="19" spans="1:8">
      <c r="C19" s="120"/>
    </row>
    <row r="20" spans="1:8">
      <c r="C20" s="120"/>
    </row>
    <row r="21" spans="1:8">
      <c r="C21" s="120"/>
    </row>
    <row r="22" spans="1:8">
      <c r="C22" s="120"/>
    </row>
    <row r="23" spans="1:8">
      <c r="C23" s="120"/>
    </row>
    <row r="24" spans="1:8">
      <c r="C24" s="120"/>
    </row>
    <row r="25" spans="1:8">
      <c r="C25" s="120"/>
    </row>
    <row r="26" spans="1:8">
      <c r="C26" s="120"/>
    </row>
    <row r="27" spans="1:8">
      <c r="C27" s="120"/>
    </row>
    <row r="28" spans="1:8">
      <c r="C28" s="120"/>
    </row>
    <row r="29" spans="1:8">
      <c r="C29" s="120"/>
    </row>
    <row r="30" spans="1:8" ht="15.75">
      <c r="A30" s="122"/>
      <c r="B30" s="122"/>
      <c r="C30" s="122"/>
      <c r="D30" s="122"/>
      <c r="E30" s="122"/>
      <c r="F30" s="122"/>
      <c r="G30" s="36"/>
    </row>
    <row r="31" spans="1:8">
      <c r="A31" s="123"/>
      <c r="B31" s="123"/>
      <c r="C31" s="124"/>
      <c r="D31" s="123"/>
      <c r="E31" s="123"/>
      <c r="F31" s="123"/>
      <c r="G31" s="123"/>
      <c r="H31" s="123"/>
    </row>
    <row r="32" spans="1:8" ht="15.75" thickBot="1">
      <c r="B32" s="125"/>
      <c r="C32" s="126"/>
      <c r="D32" s="166" t="s">
        <v>274</v>
      </c>
      <c r="E32" s="166"/>
      <c r="F32" s="166"/>
      <c r="G32" s="123"/>
      <c r="H32" s="123"/>
    </row>
    <row r="33" spans="1:8" ht="15.75">
      <c r="A33" s="167"/>
      <c r="B33" s="167"/>
      <c r="C33" s="127"/>
      <c r="D33" s="168" t="s">
        <v>264</v>
      </c>
      <c r="E33" s="168"/>
      <c r="F33" s="168"/>
      <c r="G33" s="125"/>
      <c r="H33" s="125"/>
    </row>
    <row r="34" spans="1:8">
      <c r="A34" s="128"/>
      <c r="B34" s="125"/>
      <c r="C34" s="169" t="s">
        <v>265</v>
      </c>
      <c r="D34" s="169"/>
      <c r="E34" s="169"/>
      <c r="F34" s="169"/>
      <c r="G34" s="169"/>
      <c r="H34" s="125"/>
    </row>
    <row r="35" spans="1:8">
      <c r="A35" s="128"/>
      <c r="B35" s="162" t="s">
        <v>266</v>
      </c>
      <c r="C35" s="162"/>
      <c r="D35" s="136" t="s">
        <v>327</v>
      </c>
      <c r="E35" s="130"/>
      <c r="F35" s="129"/>
      <c r="G35" s="125"/>
      <c r="H35" s="125"/>
    </row>
    <row r="36" spans="1:8">
      <c r="E36" s="131"/>
      <c r="F36" s="132"/>
      <c r="G36" s="125"/>
      <c r="H36" s="125"/>
    </row>
    <row r="37" spans="1:8" ht="21.75" customHeight="1">
      <c r="B37" s="161"/>
      <c r="C37" s="161"/>
      <c r="D37" s="135"/>
    </row>
    <row r="38" spans="1:8">
      <c r="C38" s="120"/>
    </row>
    <row r="39" spans="1:8">
      <c r="C39" s="120"/>
    </row>
  </sheetData>
  <sheetProtection algorithmName="SHA-512" hashValue="uzXOUS3qyYflHh1+v8cYzyMzhtr6ur+WkIMW+aTiXdqzUigyPHpzBLDyTf1lEIlfCQ796jDIeMhVxIhhgzcGxQ==" saltValue="IffUcIue7NDhU2AObkQUgg==" spinCount="100000" sheet="1" objects="1" scenarios="1" formatCells="0" formatColumns="0" formatRows="0" insertColumns="0" insertRows="0" insertHyperlinks="0" deleteColumns="0" deleteRows="0" sort="0"/>
  <mergeCells count="7">
    <mergeCell ref="B37:C37"/>
    <mergeCell ref="B35:C35"/>
    <mergeCell ref="B7:D7"/>
    <mergeCell ref="D32:F32"/>
    <mergeCell ref="A33:B33"/>
    <mergeCell ref="D33:F33"/>
    <mergeCell ref="C34:G34"/>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83"/>
  <sheetViews>
    <sheetView tabSelected="1" topLeftCell="A5" zoomScale="82" zoomScaleNormal="82" workbookViewId="0">
      <selection activeCell="L28" sqref="L28:L29"/>
    </sheetView>
  </sheetViews>
  <sheetFormatPr baseColWidth="10" defaultRowHeight="15"/>
  <cols>
    <col min="1" max="1" width="17.42578125" customWidth="1"/>
    <col min="2" max="2" width="5.140625" customWidth="1"/>
    <col min="3" max="3" width="23.42578125" customWidth="1"/>
    <col min="4" max="4" width="36.140625" customWidth="1"/>
    <col min="5" max="5" width="6.140625" hidden="1" customWidth="1"/>
    <col min="6" max="6" width="6" hidden="1" customWidth="1"/>
    <col min="7" max="7" width="18" hidden="1" customWidth="1"/>
    <col min="8" max="8" width="22" hidden="1" customWidth="1"/>
    <col min="9" max="9" width="14.42578125" hidden="1" customWidth="1"/>
    <col min="10" max="10" width="8.85546875" hidden="1" customWidth="1"/>
    <col min="11" max="11" width="20.140625" hidden="1" customWidth="1"/>
    <col min="12" max="12" width="15.28515625" hidden="1" customWidth="1"/>
    <col min="13" max="13" width="19.85546875" hidden="1" customWidth="1"/>
    <col min="14" max="14" width="9.5703125" customWidth="1"/>
    <col min="15" max="15" width="31" customWidth="1"/>
    <col min="16" max="16" width="49.5703125" customWidth="1"/>
    <col min="17" max="17" width="19.7109375" customWidth="1"/>
  </cols>
  <sheetData>
    <row r="1" spans="1:16" ht="44.25" hidden="1" customHeight="1">
      <c r="A1" s="200"/>
      <c r="B1" s="201"/>
      <c r="C1" s="202"/>
      <c r="D1" s="209" t="s">
        <v>166</v>
      </c>
      <c r="E1" s="209"/>
      <c r="F1" s="209"/>
      <c r="G1" s="209"/>
      <c r="H1" s="209"/>
      <c r="I1" s="209"/>
      <c r="J1" s="209"/>
      <c r="K1" s="209"/>
      <c r="L1" s="209"/>
      <c r="M1" s="210"/>
      <c r="N1" s="90"/>
      <c r="O1" s="90"/>
      <c r="P1" s="90"/>
    </row>
    <row r="2" spans="1:16" ht="47.25" hidden="1" customHeight="1">
      <c r="A2" s="203"/>
      <c r="B2" s="204"/>
      <c r="C2" s="205"/>
      <c r="D2" s="211" t="s">
        <v>167</v>
      </c>
      <c r="E2" s="211"/>
      <c r="F2" s="211"/>
      <c r="G2" s="211"/>
      <c r="H2" s="211"/>
      <c r="I2" s="211"/>
      <c r="J2" s="211"/>
      <c r="K2" s="211"/>
      <c r="L2" s="211"/>
      <c r="M2" s="212" t="s">
        <v>168</v>
      </c>
      <c r="N2" s="91"/>
      <c r="O2" s="91"/>
      <c r="P2" s="91"/>
    </row>
    <row r="3" spans="1:16" ht="32.25" hidden="1" customHeight="1">
      <c r="A3" s="206"/>
      <c r="B3" s="207"/>
      <c r="C3" s="208"/>
      <c r="D3" s="213" t="s">
        <v>169</v>
      </c>
      <c r="E3" s="213"/>
      <c r="F3" s="214"/>
      <c r="G3" s="215" t="s">
        <v>170</v>
      </c>
      <c r="H3" s="216"/>
      <c r="I3" s="215" t="s">
        <v>168</v>
      </c>
      <c r="J3" s="217"/>
      <c r="K3" s="218" t="s">
        <v>171</v>
      </c>
      <c r="L3" s="219"/>
      <c r="M3" s="220"/>
      <c r="N3" s="92"/>
      <c r="O3" s="92"/>
      <c r="P3" s="92"/>
    </row>
    <row r="4" spans="1:16" ht="29.25" hidden="1" customHeight="1">
      <c r="A4" s="93"/>
      <c r="B4" s="93"/>
      <c r="C4" s="93"/>
      <c r="D4" s="94"/>
      <c r="E4" s="94"/>
      <c r="F4" s="94"/>
      <c r="G4" s="95"/>
      <c r="H4" s="95"/>
      <c r="I4" s="95"/>
      <c r="J4" s="95"/>
      <c r="K4" s="92"/>
      <c r="L4" s="92"/>
      <c r="M4" s="92"/>
      <c r="N4" s="92"/>
      <c r="O4" s="92"/>
      <c r="P4" s="92"/>
    </row>
    <row r="5" spans="1:16" ht="26.25" customHeight="1" thickBot="1">
      <c r="A5" s="221" t="s">
        <v>11</v>
      </c>
      <c r="B5" s="221"/>
      <c r="C5" s="221"/>
      <c r="D5" s="221"/>
      <c r="E5" s="221"/>
      <c r="F5" s="221"/>
      <c r="G5" s="221"/>
      <c r="H5" s="221"/>
      <c r="I5" s="221"/>
      <c r="J5" s="221"/>
      <c r="K5" s="221"/>
      <c r="L5" s="221"/>
      <c r="M5" s="221"/>
      <c r="N5" s="221"/>
      <c r="O5" s="221"/>
      <c r="P5" s="221"/>
    </row>
    <row r="6" spans="1:16" ht="26.25" customHeight="1" thickBot="1">
      <c r="A6" s="222" t="s">
        <v>172</v>
      </c>
      <c r="B6" s="223"/>
      <c r="C6" s="223"/>
      <c r="D6" s="223"/>
      <c r="E6" s="223"/>
      <c r="F6" s="223"/>
      <c r="G6" s="223"/>
      <c r="H6" s="223"/>
      <c r="I6" s="223"/>
      <c r="J6" s="223"/>
      <c r="K6" s="223"/>
      <c r="L6" s="223"/>
      <c r="M6" s="223"/>
      <c r="N6" s="223"/>
      <c r="O6" s="223"/>
      <c r="P6" s="223"/>
    </row>
    <row r="7" spans="1:16" ht="26.25" hidden="1" customHeight="1" thickBot="1">
      <c r="A7" s="145"/>
      <c r="B7" s="146"/>
      <c r="C7" s="146"/>
      <c r="D7" s="154"/>
      <c r="E7" s="154"/>
      <c r="F7" s="154"/>
      <c r="G7" s="154"/>
      <c r="H7" s="154"/>
      <c r="I7" s="146"/>
      <c r="J7" s="146"/>
      <c r="K7" s="146"/>
      <c r="L7" s="146"/>
      <c r="M7" s="146"/>
      <c r="N7" s="146"/>
      <c r="O7" s="146"/>
      <c r="P7" s="146"/>
    </row>
    <row r="8" spans="1:16" ht="15.75" customHeight="1" thickBot="1">
      <c r="A8" s="224" t="s">
        <v>173</v>
      </c>
      <c r="B8" s="227" t="s">
        <v>174</v>
      </c>
      <c r="C8" s="227"/>
      <c r="D8" s="170" t="s">
        <v>333</v>
      </c>
      <c r="E8" s="171"/>
      <c r="F8" s="171"/>
      <c r="G8" s="171"/>
      <c r="H8" s="172"/>
      <c r="I8" s="228" t="s">
        <v>175</v>
      </c>
      <c r="J8" s="229"/>
      <c r="K8" s="229"/>
      <c r="L8" s="229"/>
      <c r="M8" s="230"/>
      <c r="N8" s="155"/>
      <c r="O8" s="156"/>
      <c r="P8" s="157"/>
    </row>
    <row r="9" spans="1:16" ht="15.75" thickBot="1">
      <c r="A9" s="225"/>
      <c r="B9" s="227"/>
      <c r="C9" s="227"/>
      <c r="D9" s="173"/>
      <c r="E9" s="174"/>
      <c r="F9" s="174"/>
      <c r="G9" s="174"/>
      <c r="H9" s="175"/>
      <c r="I9" s="224" t="s">
        <v>176</v>
      </c>
      <c r="J9" s="227" t="s">
        <v>177</v>
      </c>
      <c r="K9" s="227" t="s">
        <v>178</v>
      </c>
      <c r="L9" s="227" t="s">
        <v>179</v>
      </c>
      <c r="M9" s="227" t="s">
        <v>180</v>
      </c>
      <c r="N9" s="158"/>
      <c r="O9" s="159"/>
      <c r="P9" s="160"/>
    </row>
    <row r="10" spans="1:16" ht="48.75" customHeight="1" thickBot="1">
      <c r="A10" s="226"/>
      <c r="B10" s="227"/>
      <c r="C10" s="227"/>
      <c r="D10" s="176"/>
      <c r="E10" s="177"/>
      <c r="F10" s="177"/>
      <c r="G10" s="177"/>
      <c r="H10" s="178"/>
      <c r="I10" s="226"/>
      <c r="J10" s="227"/>
      <c r="K10" s="227"/>
      <c r="L10" s="227"/>
      <c r="M10" s="227" t="s">
        <v>181</v>
      </c>
      <c r="N10" s="147" t="s">
        <v>159</v>
      </c>
      <c r="O10" s="147" t="s">
        <v>182</v>
      </c>
      <c r="P10" s="147" t="s">
        <v>280</v>
      </c>
    </row>
    <row r="11" spans="1:16" ht="126" customHeight="1" thickBot="1">
      <c r="A11" s="185" t="s">
        <v>183</v>
      </c>
      <c r="B11" s="186">
        <v>1</v>
      </c>
      <c r="C11" s="187" t="s">
        <v>184</v>
      </c>
      <c r="D11" s="96" t="s">
        <v>185</v>
      </c>
      <c r="E11" s="189">
        <v>1</v>
      </c>
      <c r="F11" s="189">
        <v>4</v>
      </c>
      <c r="G11" s="186" t="str">
        <f>IF(E11*F11=1,"BAJA",IF(E11*F11=2,"BAJA",IF(E11*F11=3,"BAJA",IF(E11*F11=4,"BAJA",IF(E11*F11=5,"MODERADA",IF(E11*F11=6,"MODERADA",IF(E11*F11=8,"MODERADA",IF(E11*F11=9,"MODERADA",IF(E11*F11=10,"ALTA",IF(E11*F11=10,"ALTA",IF(E11*F11=12,"ALTA",IF(E11*F11=15,"ALTA",IF(E11*F11=16,"EXTREMA",IF(E11*F11=20,"EXTREMA",IF(E11*F11=25,"EXTREMA")))))))))))))))</f>
        <v>BAJA</v>
      </c>
      <c r="H11" s="190" t="s">
        <v>186</v>
      </c>
      <c r="I11" s="187" t="s">
        <v>187</v>
      </c>
      <c r="J11" s="181" t="s">
        <v>188</v>
      </c>
      <c r="K11" s="181" t="s">
        <v>189</v>
      </c>
      <c r="L11" s="191">
        <v>43878</v>
      </c>
      <c r="M11" s="192">
        <v>44195</v>
      </c>
      <c r="N11" s="184">
        <v>1</v>
      </c>
      <c r="O11" s="193" t="s">
        <v>303</v>
      </c>
      <c r="P11" s="141" t="s">
        <v>276</v>
      </c>
    </row>
    <row r="12" spans="1:16" ht="84" customHeight="1" thickBot="1">
      <c r="A12" s="185"/>
      <c r="B12" s="186"/>
      <c r="C12" s="187"/>
      <c r="D12" s="96" t="s">
        <v>190</v>
      </c>
      <c r="E12" s="189"/>
      <c r="F12" s="189"/>
      <c r="G12" s="186"/>
      <c r="H12" s="190"/>
      <c r="I12" s="187"/>
      <c r="J12" s="181"/>
      <c r="K12" s="181"/>
      <c r="L12" s="191"/>
      <c r="M12" s="192"/>
      <c r="N12" s="198"/>
      <c r="O12" s="194"/>
      <c r="P12" s="143" t="s">
        <v>277</v>
      </c>
    </row>
    <row r="13" spans="1:16" ht="106.5" customHeight="1" thickBot="1">
      <c r="A13" s="185"/>
      <c r="B13" s="186"/>
      <c r="C13" s="187"/>
      <c r="D13" s="96" t="s">
        <v>191</v>
      </c>
      <c r="E13" s="189"/>
      <c r="F13" s="189"/>
      <c r="G13" s="186"/>
      <c r="H13" s="190"/>
      <c r="I13" s="187"/>
      <c r="J13" s="181"/>
      <c r="K13" s="181"/>
      <c r="L13" s="191"/>
      <c r="M13" s="192"/>
      <c r="N13" s="180"/>
      <c r="O13" s="195"/>
      <c r="P13" s="144" t="s">
        <v>278</v>
      </c>
    </row>
    <row r="14" spans="1:16" ht="100.5" customHeight="1" thickBot="1">
      <c r="A14" s="185"/>
      <c r="B14" s="186">
        <v>2</v>
      </c>
      <c r="C14" s="187" t="s">
        <v>192</v>
      </c>
      <c r="D14" s="96" t="s">
        <v>193</v>
      </c>
      <c r="E14" s="188">
        <v>2</v>
      </c>
      <c r="F14" s="188">
        <v>3</v>
      </c>
      <c r="G14" s="186" t="str">
        <f>IF(E14*F14=1,"BAJA",IF(E14*F14=2,"BAJA",IF(E14*F14=3,"BAJA",IF(E14*F14=4,"BAJA",IF(E14*F14=5,"MODERADA",IF(E14*F14=6,"MODERADA",IF(E14*F14=8,"MODERADA",IF(E14*F14=9,"MODERADA",IF(E14*F14=10,"ALTA",IF(E14*F14=10,"ALTA",IF(E14*F14=12,"ALTA",IF(E14*F14=15,"ALTA",IF(E14*F14=16,"EXTREMA",IF(E14*F14=20,"EXTREMA",IF(E14*F14=25,"EXTREMA")))))))))))))))</f>
        <v>MODERADA</v>
      </c>
      <c r="H14" s="188" t="s">
        <v>186</v>
      </c>
      <c r="I14" s="190" t="s">
        <v>194</v>
      </c>
      <c r="J14" s="181" t="s">
        <v>195</v>
      </c>
      <c r="K14" s="181" t="s">
        <v>196</v>
      </c>
      <c r="L14" s="191">
        <v>43878</v>
      </c>
      <c r="M14" s="192">
        <v>43951</v>
      </c>
      <c r="N14" s="184">
        <v>1</v>
      </c>
      <c r="O14" s="193" t="s">
        <v>197</v>
      </c>
      <c r="P14" s="141" t="s">
        <v>304</v>
      </c>
    </row>
    <row r="15" spans="1:16" ht="84.75" customHeight="1" thickBot="1">
      <c r="A15" s="185"/>
      <c r="B15" s="186"/>
      <c r="C15" s="187"/>
      <c r="D15" s="96" t="s">
        <v>198</v>
      </c>
      <c r="E15" s="188"/>
      <c r="F15" s="188"/>
      <c r="G15" s="186"/>
      <c r="H15" s="188"/>
      <c r="I15" s="190"/>
      <c r="J15" s="181"/>
      <c r="K15" s="181"/>
      <c r="L15" s="191"/>
      <c r="M15" s="192"/>
      <c r="N15" s="198"/>
      <c r="O15" s="194"/>
      <c r="P15" s="141" t="s">
        <v>305</v>
      </c>
    </row>
    <row r="16" spans="1:16" ht="102.75" hidden="1" customHeight="1" thickBot="1">
      <c r="A16" s="185"/>
      <c r="B16" s="186"/>
      <c r="C16" s="187"/>
      <c r="D16" s="96" t="s">
        <v>199</v>
      </c>
      <c r="E16" s="188"/>
      <c r="F16" s="188"/>
      <c r="G16" s="186"/>
      <c r="H16" s="188"/>
      <c r="I16" s="190"/>
      <c r="J16" s="181"/>
      <c r="K16" s="181"/>
      <c r="L16" s="191"/>
      <c r="M16" s="192"/>
      <c r="N16" s="180"/>
      <c r="O16" s="195"/>
      <c r="P16" s="138"/>
    </row>
    <row r="17" spans="1:17" ht="194.25" customHeight="1" thickBot="1">
      <c r="A17" s="185" t="s">
        <v>200</v>
      </c>
      <c r="B17" s="199">
        <v>3</v>
      </c>
      <c r="C17" s="190" t="s">
        <v>201</v>
      </c>
      <c r="D17" s="97" t="s">
        <v>202</v>
      </c>
      <c r="E17" s="188">
        <v>1</v>
      </c>
      <c r="F17" s="188">
        <v>4</v>
      </c>
      <c r="G17" s="189" t="str">
        <f>IF(E17*F17=1,"BAJA",IF(E17*F17=2,"BAJA",IF(E17*F17=3,"BAJA",IF(E17*F17=4,"BAJA",IF(E17*F17=5,"MODERADA",IF(E17*F17=6,"MODERADA",IF(E17*F17=8,"MODERADA",IF(E17*F17=9,"MODERADA",IF(E17*F17=10,"ALTA",IF(E17*F17=10,"ALTA",IF(E17*F17=12,"ALTA",IF(E17*F17=15,"ALTA",IF(E17*F17=16,"EXTREMA",IF(E17*F17=20,"EXTREMA",IF(E17*F17=25,"EXTREMA")))))))))))))))</f>
        <v>BAJA</v>
      </c>
      <c r="H17" s="188" t="s">
        <v>186</v>
      </c>
      <c r="I17" s="196" t="s">
        <v>203</v>
      </c>
      <c r="J17" s="181" t="s">
        <v>204</v>
      </c>
      <c r="K17" s="181" t="s">
        <v>189</v>
      </c>
      <c r="L17" s="191">
        <v>43860</v>
      </c>
      <c r="M17" s="192">
        <v>44196</v>
      </c>
      <c r="N17" s="184">
        <v>1</v>
      </c>
      <c r="O17" s="179" t="s">
        <v>306</v>
      </c>
      <c r="P17" s="97" t="s">
        <v>313</v>
      </c>
    </row>
    <row r="18" spans="1:17" ht="207" customHeight="1" thickBot="1">
      <c r="A18" s="185"/>
      <c r="B18" s="199"/>
      <c r="C18" s="190"/>
      <c r="D18" s="98" t="s">
        <v>205</v>
      </c>
      <c r="E18" s="188"/>
      <c r="F18" s="188"/>
      <c r="G18" s="189"/>
      <c r="H18" s="188"/>
      <c r="I18" s="196"/>
      <c r="J18" s="197"/>
      <c r="K18" s="181"/>
      <c r="L18" s="191"/>
      <c r="M18" s="192"/>
      <c r="N18" s="180"/>
      <c r="O18" s="180"/>
      <c r="P18" s="137" t="s">
        <v>314</v>
      </c>
    </row>
    <row r="19" spans="1:17" ht="189" customHeight="1" thickBot="1">
      <c r="A19" s="185" t="s">
        <v>206</v>
      </c>
      <c r="B19" s="186">
        <v>4</v>
      </c>
      <c r="C19" s="187" t="s">
        <v>207</v>
      </c>
      <c r="D19" s="96" t="s">
        <v>208</v>
      </c>
      <c r="E19" s="188">
        <v>1</v>
      </c>
      <c r="F19" s="188">
        <v>4</v>
      </c>
      <c r="G19" s="189" t="str">
        <f>IF(E19*F19=1,"BAJA",IF(E19*F19=2,"BAJA",IF(E19*F19=3,"BAJA",IF(E19*F19=4,"BAJA",IF(E19*F19=5,"MODERADA",IF(E19*F19=6,"MODERADA",IF(E19*F19=8,"MODERADA",IF(E19*F19=9,"MODERADA",IF(E19*F19=10,"ALTA",IF(E19*F19=10,"ALTA",IF(E19*F19=12,"ALTA",IF(E19*F19=15,"ALTA",IF(E19*F19=16,"EXTREMA",IF(E19*F19=20,"EXTREMA",IF(E19*F19=25,"EXTREMA")))))))))))))))</f>
        <v>BAJA</v>
      </c>
      <c r="H19" s="188" t="s">
        <v>209</v>
      </c>
      <c r="I19" s="190" t="s">
        <v>210</v>
      </c>
      <c r="J19" s="181" t="s">
        <v>211</v>
      </c>
      <c r="K19" s="181" t="s">
        <v>189</v>
      </c>
      <c r="L19" s="191">
        <v>43906</v>
      </c>
      <c r="M19" s="192">
        <v>44134</v>
      </c>
      <c r="N19" s="184">
        <v>1</v>
      </c>
      <c r="O19" s="193" t="s">
        <v>330</v>
      </c>
      <c r="P19" s="142" t="s">
        <v>331</v>
      </c>
      <c r="Q19" s="35"/>
    </row>
    <row r="20" spans="1:17" ht="112.5" customHeight="1" thickBot="1">
      <c r="A20" s="185"/>
      <c r="B20" s="186"/>
      <c r="C20" s="187"/>
      <c r="D20" s="96" t="s">
        <v>212</v>
      </c>
      <c r="E20" s="188"/>
      <c r="F20" s="188"/>
      <c r="G20" s="189"/>
      <c r="H20" s="188"/>
      <c r="I20" s="190"/>
      <c r="J20" s="181"/>
      <c r="K20" s="181"/>
      <c r="L20" s="191"/>
      <c r="M20" s="192"/>
      <c r="N20" s="198"/>
      <c r="O20" s="194"/>
      <c r="P20" s="141" t="s">
        <v>307</v>
      </c>
      <c r="Q20" s="35"/>
    </row>
    <row r="21" spans="1:17" ht="134.25" customHeight="1" thickBot="1">
      <c r="A21" s="185"/>
      <c r="B21" s="186"/>
      <c r="C21" s="187"/>
      <c r="D21" s="96" t="s">
        <v>213</v>
      </c>
      <c r="E21" s="188"/>
      <c r="F21" s="188"/>
      <c r="G21" s="189"/>
      <c r="H21" s="188"/>
      <c r="I21" s="190"/>
      <c r="J21" s="181"/>
      <c r="K21" s="181"/>
      <c r="L21" s="191"/>
      <c r="M21" s="192"/>
      <c r="N21" s="198"/>
      <c r="O21" s="194"/>
      <c r="P21" s="143" t="s">
        <v>308</v>
      </c>
    </row>
    <row r="22" spans="1:17" ht="109.5" customHeight="1" thickBot="1">
      <c r="A22" s="185"/>
      <c r="B22" s="186"/>
      <c r="C22" s="187"/>
      <c r="D22" s="96" t="s">
        <v>214</v>
      </c>
      <c r="E22" s="188"/>
      <c r="F22" s="188"/>
      <c r="G22" s="189"/>
      <c r="H22" s="188"/>
      <c r="I22" s="190"/>
      <c r="J22" s="181"/>
      <c r="K22" s="181"/>
      <c r="L22" s="191"/>
      <c r="M22" s="192"/>
      <c r="N22" s="198"/>
      <c r="O22" s="194"/>
      <c r="P22" s="143" t="s">
        <v>275</v>
      </c>
    </row>
    <row r="23" spans="1:17" ht="156.75" customHeight="1" thickBot="1">
      <c r="A23" s="185"/>
      <c r="B23" s="186"/>
      <c r="C23" s="187"/>
      <c r="D23" s="96" t="s">
        <v>215</v>
      </c>
      <c r="E23" s="188"/>
      <c r="F23" s="188"/>
      <c r="G23" s="189"/>
      <c r="H23" s="188"/>
      <c r="I23" s="190"/>
      <c r="J23" s="181"/>
      <c r="K23" s="181"/>
      <c r="L23" s="191"/>
      <c r="M23" s="192"/>
      <c r="N23" s="180"/>
      <c r="O23" s="195"/>
      <c r="P23" s="144" t="s">
        <v>309</v>
      </c>
    </row>
    <row r="24" spans="1:17" ht="201" customHeight="1" thickBot="1">
      <c r="A24" s="185" t="s">
        <v>216</v>
      </c>
      <c r="B24" s="186">
        <v>5</v>
      </c>
      <c r="C24" s="187" t="s">
        <v>217</v>
      </c>
      <c r="D24" s="96" t="s">
        <v>218</v>
      </c>
      <c r="E24" s="188">
        <v>2</v>
      </c>
      <c r="F24" s="188">
        <v>4</v>
      </c>
      <c r="G24" s="186" t="str">
        <f>IF(E24*F24=1,"BAJA",IF(E24*F24=2,"BAJA",IF(E24*F24=3,"BAJA",IF(E24*F24=4,"BAJA",IF(E24*F24=5,"MODERADA",IF(E24*F24=6,"MODERADA",IF(E24*F24=8,"MODERADA",IF(E24*F24=9,"MODERADA",IF(E24*F24=10,"ALTA",IF(E24*F24=10,"ALTA",IF(E24*F24=12,"ALTA",IF(E24*F24=15,"ALTA",IF(E24*F24=16,"EXTREMA",IF(E24*F24=20,"EXTREMA",IF(E24*F24=25,"EXTREMA")))))))))))))))</f>
        <v>MODERADA</v>
      </c>
      <c r="H24" s="190" t="s">
        <v>186</v>
      </c>
      <c r="I24" s="190" t="s">
        <v>219</v>
      </c>
      <c r="J24" s="181" t="s">
        <v>220</v>
      </c>
      <c r="K24" s="181" t="s">
        <v>196</v>
      </c>
      <c r="L24" s="191">
        <v>43832</v>
      </c>
      <c r="M24" s="192">
        <v>44195</v>
      </c>
      <c r="N24" s="184">
        <v>1</v>
      </c>
      <c r="O24" s="179" t="s">
        <v>221</v>
      </c>
      <c r="P24" s="179" t="s">
        <v>310</v>
      </c>
    </row>
    <row r="25" spans="1:17" ht="216" customHeight="1" thickBot="1">
      <c r="A25" s="185"/>
      <c r="B25" s="186"/>
      <c r="C25" s="187"/>
      <c r="D25" s="96" t="s">
        <v>222</v>
      </c>
      <c r="E25" s="188"/>
      <c r="F25" s="188"/>
      <c r="G25" s="186"/>
      <c r="H25" s="190"/>
      <c r="I25" s="190"/>
      <c r="J25" s="181"/>
      <c r="K25" s="181"/>
      <c r="L25" s="191"/>
      <c r="M25" s="192"/>
      <c r="N25" s="180"/>
      <c r="O25" s="180"/>
      <c r="P25" s="180"/>
    </row>
    <row r="26" spans="1:17" ht="172.5" customHeight="1" thickBot="1">
      <c r="A26" s="185"/>
      <c r="B26" s="186">
        <v>6</v>
      </c>
      <c r="C26" s="187" t="s">
        <v>223</v>
      </c>
      <c r="D26" s="96" t="s">
        <v>224</v>
      </c>
      <c r="E26" s="188">
        <v>2</v>
      </c>
      <c r="F26" s="188">
        <v>4</v>
      </c>
      <c r="G26" s="186" t="str">
        <f>IF(E26*F26=1,"BAJA",IF(E26*F26=2,"BAJA",IF(E26*F26=3,"BAJA",IF(E26*F26=4,"BAJA",IF(E26*F26=5,"MODERADA",IF(E26*F26=6,"MODERADA",IF(E26*F26=8,"MODERADA",IF(E26*F26=9,"MODERADA",IF(E26*F26=10,"ALTA",IF(E26*F26=10,"ALTA",IF(E26*F26=12,"ALTA",IF(E26*F26=15,"ALTA",IF(E26*F26=16,"EXTREMA",IF(E26*F26=20,"EXTREMA",IF(E26*F26=25,"EXTREMA")))))))))))))))</f>
        <v>MODERADA</v>
      </c>
      <c r="H26" s="190" t="s">
        <v>186</v>
      </c>
      <c r="I26" s="190" t="s">
        <v>219</v>
      </c>
      <c r="J26" s="181" t="s">
        <v>220</v>
      </c>
      <c r="K26" s="181" t="s">
        <v>225</v>
      </c>
      <c r="L26" s="191">
        <v>43832</v>
      </c>
      <c r="M26" s="192">
        <v>44195</v>
      </c>
      <c r="N26" s="184">
        <v>1</v>
      </c>
      <c r="O26" s="179" t="s">
        <v>226</v>
      </c>
      <c r="P26" s="179" t="s">
        <v>311</v>
      </c>
    </row>
    <row r="27" spans="1:17" ht="181.5" customHeight="1" thickBot="1">
      <c r="A27" s="185"/>
      <c r="B27" s="186"/>
      <c r="C27" s="187"/>
      <c r="D27" s="96" t="s">
        <v>227</v>
      </c>
      <c r="E27" s="188"/>
      <c r="F27" s="188"/>
      <c r="G27" s="186"/>
      <c r="H27" s="190"/>
      <c r="I27" s="190"/>
      <c r="J27" s="181"/>
      <c r="K27" s="181"/>
      <c r="L27" s="191"/>
      <c r="M27" s="192"/>
      <c r="N27" s="180"/>
      <c r="O27" s="180"/>
      <c r="P27" s="180"/>
    </row>
    <row r="28" spans="1:17" ht="100.5" customHeight="1" thickBot="1">
      <c r="A28" s="185" t="s">
        <v>228</v>
      </c>
      <c r="B28" s="186">
        <v>7</v>
      </c>
      <c r="C28" s="187" t="s">
        <v>229</v>
      </c>
      <c r="D28" s="96" t="s">
        <v>230</v>
      </c>
      <c r="E28" s="188">
        <v>1</v>
      </c>
      <c r="F28" s="188">
        <v>3</v>
      </c>
      <c r="G28" s="189" t="str">
        <f>IF(E28*F28=1,"BAJA",IF(E28*F28=2,"BAJA",IF(E28*F28=3,"BAJA",IF(E28*F28=4,"BAJA",IF(E28*F28=5,"MODERADA",IF(E28*F28=6,"MODERADA",IF(E28*F28=8,"MODERADA",IF(E28*F28=9,"MODERADA",IF(E28*F28=10,"ALTA",IF(E28*F28=10,"ALTA",IF(E28*F28=12,"ALTA",IF(E28*F28=15,"ALTA",IF(E28*F28=16,"EXTREMA",IF(E28*F28=20,"EXTREMA",IF(E28*F28=25,"EXTREMA")))))))))))))))</f>
        <v>BAJA</v>
      </c>
      <c r="H28" s="190" t="s">
        <v>186</v>
      </c>
      <c r="I28" s="190" t="s">
        <v>231</v>
      </c>
      <c r="J28" s="181" t="s">
        <v>232</v>
      </c>
      <c r="K28" s="181" t="s">
        <v>189</v>
      </c>
      <c r="L28" s="182">
        <v>43739</v>
      </c>
      <c r="M28" s="183">
        <v>43829</v>
      </c>
      <c r="N28" s="184">
        <v>1</v>
      </c>
      <c r="O28" s="179" t="s">
        <v>268</v>
      </c>
      <c r="P28" s="139" t="s">
        <v>328</v>
      </c>
    </row>
    <row r="29" spans="1:17" ht="109.5" customHeight="1" thickBot="1">
      <c r="A29" s="185"/>
      <c r="B29" s="186"/>
      <c r="C29" s="187"/>
      <c r="D29" s="96" t="s">
        <v>233</v>
      </c>
      <c r="E29" s="188"/>
      <c r="F29" s="188"/>
      <c r="G29" s="189"/>
      <c r="H29" s="190"/>
      <c r="I29" s="190"/>
      <c r="J29" s="181"/>
      <c r="K29" s="181"/>
      <c r="L29" s="182"/>
      <c r="M29" s="183"/>
      <c r="N29" s="180"/>
      <c r="O29" s="180"/>
      <c r="P29" s="113" t="s">
        <v>312</v>
      </c>
    </row>
    <row r="30" spans="1:17" ht="280.5" customHeight="1" thickBot="1">
      <c r="A30" s="99" t="s">
        <v>234</v>
      </c>
      <c r="B30" s="100">
        <v>8</v>
      </c>
      <c r="C30" s="101" t="s">
        <v>235</v>
      </c>
      <c r="D30" s="102" t="s">
        <v>236</v>
      </c>
      <c r="E30" s="103">
        <v>1</v>
      </c>
      <c r="F30" s="103">
        <v>5</v>
      </c>
      <c r="G30" s="100" t="str">
        <f>IF(E30*F30=1,"BAJA",IF(E30*F30=2,"BAJA",IF(E30*F30=3,"BAJA",IF(E30*F30=4,"BAJA",IF(E30*F30=5,"MODERADA",IF(E30*F30=6,"MODERADA",IF(E30*F30=8,"MODERADA",IF(E30*F30=9,"MODERADA",IF(E30*F30=10,"ALTA",IF(E30*F30=10,"ALTA",IF(E30*F30=12,"ALTA",IF(E30*F30=15,"ALTA",IF(E30*F30=16,"EXTREMA",IF(E30*F30=20,"EXTREMA",IF(E30*F30=25,"EXTREMA")))))))))))))))</f>
        <v>MODERADA</v>
      </c>
      <c r="H30" s="102" t="s">
        <v>186</v>
      </c>
      <c r="I30" s="102" t="s">
        <v>237</v>
      </c>
      <c r="J30" s="104" t="s">
        <v>238</v>
      </c>
      <c r="K30" s="104" t="s">
        <v>196</v>
      </c>
      <c r="L30" s="105">
        <v>43864</v>
      </c>
      <c r="M30" s="106">
        <v>44195</v>
      </c>
      <c r="N30" s="107">
        <v>1</v>
      </c>
      <c r="O30" s="96" t="s">
        <v>302</v>
      </c>
      <c r="P30" s="141" t="s">
        <v>332</v>
      </c>
    </row>
    <row r="31" spans="1:17" ht="12.75" customHeight="1">
      <c r="A31" s="36"/>
      <c r="B31" s="36"/>
      <c r="C31" s="36"/>
      <c r="D31" s="36"/>
      <c r="E31" s="36"/>
      <c r="F31" s="36"/>
      <c r="G31" s="36"/>
      <c r="H31" s="36"/>
      <c r="I31" s="36"/>
      <c r="J31" s="36"/>
      <c r="K31" s="36"/>
      <c r="L31" s="36"/>
      <c r="M31" s="36"/>
      <c r="N31" s="108">
        <f>+AVERAGE(N11:N30)</f>
        <v>1</v>
      </c>
      <c r="O31" s="36"/>
      <c r="P31" s="36"/>
    </row>
    <row r="32" spans="1:17" ht="11.25" customHeight="1">
      <c r="A32" s="36"/>
      <c r="B32" s="36"/>
      <c r="C32" s="36"/>
      <c r="D32" s="36"/>
      <c r="E32" s="36"/>
      <c r="F32" s="36"/>
      <c r="G32" s="36"/>
      <c r="H32" s="36"/>
      <c r="I32" s="36"/>
      <c r="J32" s="36"/>
      <c r="K32" s="36"/>
      <c r="L32" s="36"/>
      <c r="M32" s="36"/>
      <c r="N32" s="36"/>
      <c r="O32" s="36"/>
      <c r="P32" s="36"/>
    </row>
    <row r="33" spans="1:17">
      <c r="A33" s="36"/>
      <c r="B33" s="36"/>
      <c r="C33" s="36"/>
      <c r="D33" s="36"/>
      <c r="E33" s="36"/>
      <c r="F33" s="36"/>
      <c r="G33" s="36"/>
      <c r="H33" s="36"/>
      <c r="I33" s="36"/>
      <c r="J33" s="36"/>
      <c r="K33" s="36"/>
      <c r="L33" s="36"/>
      <c r="M33" s="36"/>
      <c r="N33" s="36"/>
      <c r="O33" s="36"/>
      <c r="P33" s="36"/>
      <c r="Q33" s="36"/>
    </row>
    <row r="34" spans="1:17">
      <c r="A34" s="36"/>
      <c r="B34" s="36"/>
      <c r="C34" s="36"/>
      <c r="D34" s="36"/>
      <c r="E34" s="36"/>
      <c r="F34" s="36"/>
      <c r="G34" s="36"/>
      <c r="H34" s="36"/>
      <c r="I34" s="36"/>
      <c r="J34" s="36"/>
      <c r="K34" s="36"/>
      <c r="L34" s="36"/>
      <c r="M34" s="36"/>
      <c r="N34" s="36"/>
      <c r="O34" s="36"/>
      <c r="P34" s="36"/>
    </row>
    <row r="35" spans="1:17">
      <c r="A35" s="36"/>
      <c r="B35" s="36"/>
      <c r="C35" s="36"/>
      <c r="D35" s="36"/>
      <c r="E35" s="36"/>
      <c r="F35" s="36"/>
      <c r="G35" s="36"/>
      <c r="H35" s="36"/>
      <c r="I35" s="36"/>
      <c r="J35" s="36"/>
      <c r="K35" s="36"/>
      <c r="L35" s="36"/>
      <c r="M35" s="36"/>
      <c r="N35" s="36"/>
      <c r="O35" s="36"/>
      <c r="P35" s="36"/>
    </row>
    <row r="36" spans="1:17">
      <c r="A36" s="36"/>
      <c r="B36" s="36"/>
      <c r="C36" s="36"/>
      <c r="D36" s="36"/>
      <c r="E36" s="36"/>
      <c r="F36" s="36"/>
      <c r="G36" s="36"/>
      <c r="H36" s="36"/>
      <c r="I36" s="36"/>
      <c r="J36" s="36"/>
      <c r="K36" s="36"/>
      <c r="L36" s="36"/>
      <c r="M36" s="36"/>
      <c r="N36" s="36"/>
      <c r="O36" s="36"/>
      <c r="P36" s="36"/>
    </row>
    <row r="37" spans="1:17" s="109" customFormat="1" ht="20.25" hidden="1" customHeight="1">
      <c r="A37" s="36" t="s">
        <v>239</v>
      </c>
      <c r="B37" s="36"/>
      <c r="C37" s="36"/>
      <c r="D37" s="36"/>
      <c r="E37" s="36"/>
      <c r="F37" s="36"/>
      <c r="G37" s="36"/>
      <c r="H37" s="36"/>
      <c r="I37" s="36"/>
      <c r="J37" s="36"/>
      <c r="K37" s="36"/>
      <c r="L37" s="36"/>
      <c r="M37" s="36"/>
      <c r="N37" s="36"/>
      <c r="O37" s="36"/>
      <c r="P37" s="36"/>
    </row>
    <row r="38" spans="1:17" s="109" customFormat="1" ht="20.25" hidden="1" customHeight="1">
      <c r="A38" s="36" t="s">
        <v>240</v>
      </c>
      <c r="B38" s="36" t="s">
        <v>110</v>
      </c>
      <c r="C38" s="36" t="s">
        <v>241</v>
      </c>
      <c r="D38" s="36"/>
      <c r="E38" s="36"/>
      <c r="F38" s="36"/>
      <c r="G38" s="36"/>
      <c r="H38" s="36"/>
      <c r="I38" s="36"/>
      <c r="J38" s="36"/>
      <c r="K38" s="36"/>
      <c r="L38" s="36"/>
      <c r="M38" s="36"/>
      <c r="N38" s="36"/>
      <c r="O38" s="36"/>
      <c r="P38" s="36"/>
    </row>
    <row r="39" spans="1:17" s="109" customFormat="1" ht="24.75" hidden="1" customHeight="1">
      <c r="A39" s="36" t="s">
        <v>242</v>
      </c>
      <c r="B39" s="36">
        <v>43827</v>
      </c>
      <c r="C39" s="36" t="s">
        <v>243</v>
      </c>
      <c r="D39" s="36"/>
      <c r="E39" s="36"/>
      <c r="F39" s="36"/>
      <c r="G39" s="36"/>
      <c r="H39" s="36"/>
      <c r="I39" s="36"/>
      <c r="J39" s="36"/>
      <c r="K39" s="36"/>
      <c r="L39" s="36"/>
      <c r="M39" s="36"/>
      <c r="N39" s="36"/>
      <c r="O39" s="36"/>
      <c r="P39" s="36"/>
    </row>
    <row r="40" spans="1:17" s="109" customFormat="1" ht="21.75" hidden="1" customHeight="1">
      <c r="A40" s="36" t="s">
        <v>244</v>
      </c>
      <c r="B40" s="36"/>
      <c r="C40" s="36"/>
      <c r="D40" s="36"/>
      <c r="E40" s="36"/>
      <c r="F40" s="36"/>
      <c r="G40" s="36"/>
      <c r="H40" s="36"/>
      <c r="I40" s="36"/>
      <c r="J40" s="36"/>
      <c r="K40" s="36"/>
      <c r="L40" s="36"/>
      <c r="M40" s="36"/>
      <c r="N40" s="36"/>
      <c r="O40" s="36"/>
      <c r="P40" s="36"/>
    </row>
    <row r="41" spans="1:17" ht="21.75" customHeight="1">
      <c r="A41" s="36"/>
      <c r="B41" s="36"/>
      <c r="C41" s="36"/>
      <c r="D41" s="36"/>
      <c r="E41" s="36"/>
      <c r="F41" s="36"/>
      <c r="G41" s="36"/>
      <c r="H41" s="36"/>
      <c r="I41" s="36"/>
      <c r="J41" s="36"/>
      <c r="K41" s="36"/>
      <c r="L41" s="36"/>
      <c r="M41" s="36"/>
      <c r="N41" s="36"/>
      <c r="O41" s="36"/>
      <c r="P41" s="36"/>
    </row>
    <row r="42" spans="1:17" ht="21.75" customHeight="1">
      <c r="A42" s="36"/>
      <c r="B42" s="36"/>
      <c r="C42" s="36"/>
      <c r="D42" s="36"/>
      <c r="E42" s="36"/>
      <c r="F42" s="36"/>
      <c r="G42" s="36"/>
      <c r="H42" s="36"/>
      <c r="I42" s="36"/>
      <c r="J42" s="36"/>
      <c r="K42" s="36"/>
      <c r="L42" s="36"/>
      <c r="M42" s="36"/>
      <c r="N42" s="36"/>
      <c r="O42" s="36"/>
      <c r="P42" s="36"/>
    </row>
    <row r="43" spans="1:17" ht="21.75" customHeight="1">
      <c r="A43" s="36"/>
      <c r="B43" s="36"/>
      <c r="C43" s="36"/>
      <c r="D43" s="36"/>
      <c r="E43" s="36"/>
      <c r="F43" s="36"/>
      <c r="G43" s="36"/>
      <c r="H43" s="36"/>
      <c r="I43" s="36"/>
      <c r="J43" s="36"/>
      <c r="K43" s="36"/>
      <c r="L43" s="36"/>
      <c r="M43" s="36"/>
      <c r="N43" s="36"/>
      <c r="O43" s="36"/>
      <c r="P43" s="36"/>
    </row>
    <row r="44" spans="1:17" ht="21.75" customHeight="1">
      <c r="A44" s="36"/>
      <c r="B44" s="36"/>
      <c r="C44" s="36"/>
      <c r="D44" s="36"/>
      <c r="E44" s="36"/>
      <c r="F44" s="36"/>
      <c r="G44" s="36"/>
      <c r="H44" s="36"/>
      <c r="I44" s="36"/>
      <c r="J44" s="36"/>
      <c r="K44" s="36"/>
      <c r="L44" s="36"/>
      <c r="M44" s="36"/>
      <c r="N44" s="36"/>
      <c r="O44" s="36"/>
      <c r="P44" s="36"/>
    </row>
    <row r="45" spans="1:17" ht="21.75" customHeight="1">
      <c r="A45" s="36"/>
      <c r="B45" s="36"/>
      <c r="C45" s="36"/>
      <c r="D45" s="36"/>
      <c r="E45" s="36"/>
      <c r="F45" s="36"/>
      <c r="G45" s="36"/>
      <c r="H45" s="36"/>
      <c r="I45" s="36"/>
      <c r="J45" s="36"/>
      <c r="K45" s="36"/>
      <c r="L45" s="36"/>
      <c r="M45" s="36"/>
      <c r="N45" s="36"/>
      <c r="O45" s="36"/>
      <c r="P45" s="36"/>
    </row>
    <row r="46" spans="1:17" ht="21.75" customHeight="1">
      <c r="A46" s="36"/>
      <c r="B46" s="36"/>
      <c r="C46" s="36"/>
      <c r="D46" s="36"/>
      <c r="E46" s="36"/>
      <c r="F46" s="36"/>
      <c r="G46" s="36"/>
      <c r="H46" s="36"/>
      <c r="I46" s="36"/>
      <c r="J46" s="36"/>
      <c r="K46" s="36"/>
      <c r="L46" s="36"/>
      <c r="M46" s="36"/>
      <c r="N46" s="36"/>
      <c r="O46" s="36"/>
      <c r="P46" s="36"/>
    </row>
    <row r="47" spans="1:17" ht="21.75" customHeight="1">
      <c r="A47" s="36"/>
      <c r="B47" s="36"/>
      <c r="C47" s="36"/>
      <c r="D47" s="36"/>
      <c r="E47" s="36"/>
      <c r="F47" s="36"/>
      <c r="G47" s="36"/>
      <c r="H47" s="36"/>
      <c r="I47" s="36"/>
      <c r="J47" s="36"/>
      <c r="K47" s="36"/>
      <c r="L47" s="36"/>
      <c r="M47" s="36"/>
      <c r="N47" s="36"/>
      <c r="O47" s="36"/>
      <c r="P47" s="36"/>
    </row>
    <row r="48" spans="1:17" ht="21.75" customHeight="1">
      <c r="A48" s="36"/>
      <c r="B48" s="36"/>
      <c r="C48" s="36"/>
      <c r="D48" s="36"/>
      <c r="E48" s="110"/>
      <c r="F48" s="110"/>
      <c r="G48" s="110"/>
      <c r="H48" s="110"/>
    </row>
    <row r="49" spans="1:8" ht="21.75" customHeight="1">
      <c r="A49" s="36"/>
      <c r="B49" s="36"/>
      <c r="C49" s="36"/>
      <c r="D49" s="36"/>
      <c r="E49" s="110"/>
      <c r="F49" s="110"/>
      <c r="G49" s="110"/>
      <c r="H49" s="110"/>
    </row>
    <row r="50" spans="1:8" ht="21.75" customHeight="1">
      <c r="A50" s="36"/>
      <c r="B50" s="36"/>
      <c r="C50" s="36"/>
      <c r="D50" s="36"/>
      <c r="E50" s="110"/>
      <c r="F50" s="110"/>
      <c r="G50" s="110"/>
      <c r="H50" s="110"/>
    </row>
    <row r="51" spans="1:8" ht="21.75" customHeight="1">
      <c r="A51" s="36"/>
      <c r="B51" s="36"/>
      <c r="C51" s="36"/>
      <c r="D51" s="36"/>
      <c r="E51" s="110"/>
      <c r="F51" s="110"/>
      <c r="G51" s="110"/>
      <c r="H51" s="110"/>
    </row>
    <row r="52" spans="1:8" ht="21.75" customHeight="1">
      <c r="A52" s="36"/>
      <c r="B52" s="36"/>
      <c r="C52" s="36"/>
      <c r="D52" s="36"/>
      <c r="E52" s="110"/>
      <c r="F52" s="110"/>
      <c r="G52" s="110"/>
      <c r="H52" s="110"/>
    </row>
    <row r="53" spans="1:8" ht="21.75" customHeight="1">
      <c r="A53" s="36"/>
      <c r="B53" s="36"/>
      <c r="C53" s="36"/>
      <c r="D53" s="36"/>
      <c r="E53" s="110"/>
      <c r="F53" s="110"/>
      <c r="G53" s="110"/>
      <c r="H53" s="110"/>
    </row>
    <row r="54" spans="1:8" ht="21.75" customHeight="1">
      <c r="A54" s="36"/>
      <c r="B54" s="36"/>
      <c r="C54" s="36"/>
      <c r="D54" s="36"/>
      <c r="E54" s="110"/>
      <c r="F54" s="110"/>
      <c r="G54" s="110"/>
      <c r="H54" s="110"/>
    </row>
    <row r="55" spans="1:8" ht="21.75" customHeight="1">
      <c r="A55" s="36"/>
      <c r="B55" s="36"/>
      <c r="C55" s="36"/>
      <c r="D55" s="36"/>
      <c r="E55" s="110"/>
      <c r="F55" s="110"/>
      <c r="G55" s="110"/>
      <c r="H55" s="110"/>
    </row>
    <row r="56" spans="1:8" ht="21.75" customHeight="1">
      <c r="A56" s="36"/>
      <c r="B56" s="36"/>
      <c r="C56" s="36"/>
      <c r="D56" s="36"/>
      <c r="E56" s="110"/>
      <c r="F56" s="110"/>
      <c r="G56" s="110"/>
      <c r="H56" s="110"/>
    </row>
    <row r="57" spans="1:8" ht="21.75" customHeight="1">
      <c r="A57" s="36"/>
      <c r="B57" s="36"/>
      <c r="C57" s="36"/>
      <c r="D57" s="36"/>
      <c r="E57" s="110"/>
      <c r="F57" s="110"/>
      <c r="G57" s="110"/>
      <c r="H57" s="110"/>
    </row>
    <row r="58" spans="1:8" ht="21.75" customHeight="1">
      <c r="A58" s="36"/>
      <c r="B58" s="36"/>
      <c r="C58" s="36"/>
      <c r="D58" s="36"/>
      <c r="E58" s="110"/>
      <c r="F58" s="110"/>
      <c r="G58" s="110"/>
      <c r="H58" s="110"/>
    </row>
    <row r="59" spans="1:8" ht="21.75" customHeight="1">
      <c r="A59" s="36"/>
      <c r="B59" s="36"/>
      <c r="C59" s="36"/>
      <c r="D59" s="36"/>
      <c r="E59" s="110"/>
      <c r="F59" s="110"/>
      <c r="G59" s="110"/>
      <c r="H59" s="110"/>
    </row>
    <row r="60" spans="1:8" ht="21.75" customHeight="1">
      <c r="A60" s="36"/>
      <c r="B60" s="36"/>
      <c r="C60" s="36"/>
      <c r="D60" s="36"/>
      <c r="E60" s="110"/>
      <c r="F60" s="110"/>
      <c r="G60" s="110"/>
      <c r="H60" s="110"/>
    </row>
    <row r="61" spans="1:8" ht="21.75" customHeight="1">
      <c r="A61" s="36"/>
      <c r="B61" s="36"/>
      <c r="C61" s="36"/>
      <c r="D61" s="36"/>
      <c r="E61" s="110"/>
      <c r="F61" s="110"/>
      <c r="G61" s="110"/>
      <c r="H61" s="110"/>
    </row>
    <row r="62" spans="1:8">
      <c r="A62" s="36"/>
      <c r="B62" s="36"/>
      <c r="C62" s="36"/>
      <c r="D62" s="36"/>
    </row>
    <row r="63" spans="1:8">
      <c r="A63" s="36"/>
      <c r="B63" s="36"/>
      <c r="C63" s="36"/>
      <c r="D63" s="36"/>
    </row>
    <row r="64" spans="1:8">
      <c r="A64" s="36"/>
      <c r="B64" s="36"/>
      <c r="C64" s="36"/>
      <c r="D64" s="36"/>
    </row>
    <row r="65" spans="1:4">
      <c r="A65" s="36"/>
      <c r="B65" s="36"/>
      <c r="C65" s="36"/>
      <c r="D65" s="36"/>
    </row>
    <row r="66" spans="1:4">
      <c r="A66" s="36"/>
      <c r="B66" s="36"/>
      <c r="C66" s="36"/>
      <c r="D66" s="36"/>
    </row>
    <row r="67" spans="1:4">
      <c r="A67" s="36"/>
      <c r="B67" s="36"/>
      <c r="C67" s="36"/>
      <c r="D67" s="36"/>
    </row>
    <row r="68" spans="1:4">
      <c r="A68" s="36"/>
      <c r="B68" s="36"/>
      <c r="C68" s="36"/>
      <c r="D68" s="36"/>
    </row>
    <row r="69" spans="1:4">
      <c r="A69" s="36" t="s">
        <v>245</v>
      </c>
      <c r="B69" s="36"/>
      <c r="C69" s="36"/>
      <c r="D69" s="36"/>
    </row>
    <row r="70" spans="1:4">
      <c r="A70" s="36" t="s">
        <v>246</v>
      </c>
      <c r="B70" s="36"/>
      <c r="C70" s="36"/>
      <c r="D70" s="36"/>
    </row>
    <row r="71" spans="1:4">
      <c r="A71" s="36" t="s">
        <v>247</v>
      </c>
      <c r="B71" s="36"/>
      <c r="C71" s="36"/>
      <c r="D71" s="36"/>
    </row>
    <row r="72" spans="1:4">
      <c r="A72" s="36" t="s">
        <v>234</v>
      </c>
      <c r="B72" s="36"/>
      <c r="C72" s="36"/>
      <c r="D72" s="36"/>
    </row>
    <row r="73" spans="1:4">
      <c r="A73" s="111" t="s">
        <v>248</v>
      </c>
      <c r="B73" s="112"/>
      <c r="C73" s="112"/>
    </row>
    <row r="74" spans="1:4">
      <c r="A74" s="111" t="s">
        <v>249</v>
      </c>
      <c r="B74" s="112"/>
      <c r="C74" s="112"/>
    </row>
    <row r="75" spans="1:4">
      <c r="A75" s="111" t="s">
        <v>250</v>
      </c>
      <c r="B75" s="112"/>
      <c r="C75" s="112"/>
    </row>
    <row r="76" spans="1:4">
      <c r="A76" s="111" t="s">
        <v>251</v>
      </c>
      <c r="B76" s="112"/>
      <c r="C76" s="112"/>
    </row>
    <row r="77" spans="1:4">
      <c r="A77" s="111" t="s">
        <v>252</v>
      </c>
      <c r="B77" s="112"/>
      <c r="C77" s="112"/>
    </row>
    <row r="78" spans="1:4">
      <c r="A78" s="111" t="s">
        <v>183</v>
      </c>
      <c r="B78" s="112"/>
      <c r="C78" s="112"/>
    </row>
    <row r="79" spans="1:4">
      <c r="A79" s="111" t="s">
        <v>206</v>
      </c>
      <c r="B79" s="112"/>
      <c r="C79" s="112"/>
    </row>
    <row r="80" spans="1:4">
      <c r="A80" s="111" t="s">
        <v>216</v>
      </c>
      <c r="B80" s="112"/>
      <c r="C80" s="112"/>
    </row>
    <row r="81" spans="1:3">
      <c r="A81" s="111" t="s">
        <v>253</v>
      </c>
      <c r="B81" s="112"/>
      <c r="C81" s="112"/>
    </row>
    <row r="82" spans="1:3">
      <c r="A82" s="111" t="s">
        <v>254</v>
      </c>
      <c r="B82" s="112"/>
      <c r="C82" s="112"/>
    </row>
    <row r="83" spans="1:3">
      <c r="A83" s="111" t="s">
        <v>228</v>
      </c>
      <c r="B83" s="112"/>
      <c r="C83" s="112"/>
    </row>
  </sheetData>
  <sheetProtection algorithmName="SHA-512" hashValue="JWxaEYnNexuQ8rte+K48JznwIIbWv2AHk9OwjegAqXTdS5kpkO7TDlcfCQH8Y74tWKo4jym3UD2R1IK/ymmyJw==" saltValue="lTU0A9YnYxZEXlo0jxG7Tg==" spinCount="100000" sheet="1" objects="1" scenarios="1" formatCells="0" formatColumns="0" formatRows="0" insertColumns="0" insertRows="0" insertHyperlinks="0" deleteColumns="0" deleteRows="0" sort="0" autoFilter="0" pivotTables="0"/>
  <mergeCells count="116">
    <mergeCell ref="P24:P25"/>
    <mergeCell ref="P26:P27"/>
    <mergeCell ref="A1:C3"/>
    <mergeCell ref="D1:M1"/>
    <mergeCell ref="D2:M2"/>
    <mergeCell ref="D3:F3"/>
    <mergeCell ref="G3:H3"/>
    <mergeCell ref="I3:J3"/>
    <mergeCell ref="K3:M3"/>
    <mergeCell ref="A5:P5"/>
    <mergeCell ref="A6:P6"/>
    <mergeCell ref="A8:A10"/>
    <mergeCell ref="B8:C10"/>
    <mergeCell ref="I8:M8"/>
    <mergeCell ref="I9:I10"/>
    <mergeCell ref="J9:J10"/>
    <mergeCell ref="K9:K10"/>
    <mergeCell ref="L9:L10"/>
    <mergeCell ref="M9:M10"/>
    <mergeCell ref="I11:I13"/>
    <mergeCell ref="J11:J13"/>
    <mergeCell ref="K11:K13"/>
    <mergeCell ref="L11:L13"/>
    <mergeCell ref="M11:M13"/>
    <mergeCell ref="N11:N13"/>
    <mergeCell ref="L14:L16"/>
    <mergeCell ref="M14:M16"/>
    <mergeCell ref="N14:N16"/>
    <mergeCell ref="O14:O16"/>
    <mergeCell ref="A17:A18"/>
    <mergeCell ref="B17:B18"/>
    <mergeCell ref="C17:C18"/>
    <mergeCell ref="E17:E18"/>
    <mergeCell ref="F17:F18"/>
    <mergeCell ref="G17:G18"/>
    <mergeCell ref="A11:A16"/>
    <mergeCell ref="B11:B13"/>
    <mergeCell ref="C11:C13"/>
    <mergeCell ref="E11:E13"/>
    <mergeCell ref="F11:F13"/>
    <mergeCell ref="G11:G13"/>
    <mergeCell ref="H11:H13"/>
    <mergeCell ref="O11:O13"/>
    <mergeCell ref="B14:B16"/>
    <mergeCell ref="C14:C16"/>
    <mergeCell ref="E14:E16"/>
    <mergeCell ref="F14:F16"/>
    <mergeCell ref="G14:G16"/>
    <mergeCell ref="H14:H16"/>
    <mergeCell ref="I14:I16"/>
    <mergeCell ref="J14:J16"/>
    <mergeCell ref="K14:K16"/>
    <mergeCell ref="J19:J23"/>
    <mergeCell ref="K19:K23"/>
    <mergeCell ref="L19:L23"/>
    <mergeCell ref="M19:M23"/>
    <mergeCell ref="N19:N23"/>
    <mergeCell ref="O19:O23"/>
    <mergeCell ref="N17:N18"/>
    <mergeCell ref="O17:O18"/>
    <mergeCell ref="A19:A23"/>
    <mergeCell ref="B19:B23"/>
    <mergeCell ref="C19:C23"/>
    <mergeCell ref="E19:E23"/>
    <mergeCell ref="F19:F23"/>
    <mergeCell ref="G19:G23"/>
    <mergeCell ref="H19:H23"/>
    <mergeCell ref="I19:I23"/>
    <mergeCell ref="H17:H18"/>
    <mergeCell ref="I17:I18"/>
    <mergeCell ref="J17:J18"/>
    <mergeCell ref="K17:K18"/>
    <mergeCell ref="L17:L18"/>
    <mergeCell ref="M17:M18"/>
    <mergeCell ref="B26:B27"/>
    <mergeCell ref="C26:C27"/>
    <mergeCell ref="E26:E27"/>
    <mergeCell ref="F26:F27"/>
    <mergeCell ref="G26:G27"/>
    <mergeCell ref="H26:H27"/>
    <mergeCell ref="I26:I27"/>
    <mergeCell ref="H24:H25"/>
    <mergeCell ref="I24:I25"/>
    <mergeCell ref="J24:J25"/>
    <mergeCell ref="K24:K25"/>
    <mergeCell ref="L24:L25"/>
    <mergeCell ref="M24:M25"/>
    <mergeCell ref="B24:B25"/>
    <mergeCell ref="C24:C25"/>
    <mergeCell ref="E24:E25"/>
    <mergeCell ref="F24:F25"/>
    <mergeCell ref="G24:G25"/>
    <mergeCell ref="D8:H10"/>
    <mergeCell ref="O24:O25"/>
    <mergeCell ref="K28:K29"/>
    <mergeCell ref="L28:L29"/>
    <mergeCell ref="M28:M29"/>
    <mergeCell ref="N28:N29"/>
    <mergeCell ref="O28:O29"/>
    <mergeCell ref="A28:A29"/>
    <mergeCell ref="B28:B29"/>
    <mergeCell ref="C28:C29"/>
    <mergeCell ref="E28:E29"/>
    <mergeCell ref="F28:F29"/>
    <mergeCell ref="G28:G29"/>
    <mergeCell ref="H28:H29"/>
    <mergeCell ref="I28:I29"/>
    <mergeCell ref="J28:J29"/>
    <mergeCell ref="J26:J27"/>
    <mergeCell ref="K26:K27"/>
    <mergeCell ref="L26:L27"/>
    <mergeCell ref="M26:M27"/>
    <mergeCell ref="N26:N27"/>
    <mergeCell ref="O26:O27"/>
    <mergeCell ref="A24:A27"/>
    <mergeCell ref="N24:N25"/>
  </mergeCells>
  <conditionalFormatting sqref="G17">
    <cfRule type="cellIs" dxfId="27" priority="1" operator="equal">
      <formula>"EXTREMA"</formula>
    </cfRule>
    <cfRule type="cellIs" dxfId="26" priority="2" operator="equal">
      <formula>"ALTA"</formula>
    </cfRule>
    <cfRule type="cellIs" dxfId="25" priority="3" operator="equal">
      <formula>"MODERADA"</formula>
    </cfRule>
    <cfRule type="cellIs" dxfId="24" priority="4" operator="equal">
      <formula>"BAJA"</formula>
    </cfRule>
  </conditionalFormatting>
  <conditionalFormatting sqref="G11 G14">
    <cfRule type="cellIs" dxfId="23" priority="25" operator="equal">
      <formula>"EXTREMA"</formula>
    </cfRule>
    <cfRule type="cellIs" dxfId="22" priority="26" operator="equal">
      <formula>"ALTA"</formula>
    </cfRule>
    <cfRule type="cellIs" dxfId="21" priority="27" operator="equal">
      <formula>"MODERADA"</formula>
    </cfRule>
    <cfRule type="cellIs" dxfId="20" priority="28" operator="equal">
      <formula>"BAJA"</formula>
    </cfRule>
  </conditionalFormatting>
  <conditionalFormatting sqref="G30">
    <cfRule type="cellIs" dxfId="19" priority="5" operator="equal">
      <formula>"EXTREMA"</formula>
    </cfRule>
    <cfRule type="cellIs" dxfId="18" priority="6" operator="equal">
      <formula>"ALTA"</formula>
    </cfRule>
    <cfRule type="cellIs" dxfId="17" priority="7" operator="equal">
      <formula>"MODERADA"</formula>
    </cfRule>
    <cfRule type="cellIs" dxfId="16" priority="8" operator="equal">
      <formula>"BAJA"</formula>
    </cfRule>
  </conditionalFormatting>
  <conditionalFormatting sqref="G19">
    <cfRule type="cellIs" dxfId="15" priority="21" operator="equal">
      <formula>"EXTREMA"</formula>
    </cfRule>
    <cfRule type="cellIs" dxfId="14" priority="22" operator="equal">
      <formula>"ALTA"</formula>
    </cfRule>
    <cfRule type="cellIs" dxfId="13" priority="23" operator="equal">
      <formula>"MODERADA"</formula>
    </cfRule>
    <cfRule type="cellIs" dxfId="12" priority="24" operator="equal">
      <formula>"BAJA"</formula>
    </cfRule>
  </conditionalFormatting>
  <conditionalFormatting sqref="G24">
    <cfRule type="cellIs" dxfId="11" priority="17" operator="equal">
      <formula>"EXTREMA"</formula>
    </cfRule>
    <cfRule type="cellIs" dxfId="10" priority="18" operator="equal">
      <formula>"ALTA"</formula>
    </cfRule>
    <cfRule type="cellIs" dxfId="9" priority="19" operator="equal">
      <formula>"MODERADA"</formula>
    </cfRule>
    <cfRule type="cellIs" dxfId="8" priority="20" operator="equal">
      <formula>"BAJA"</formula>
    </cfRule>
  </conditionalFormatting>
  <conditionalFormatting sqref="G26">
    <cfRule type="cellIs" dxfId="7" priority="13" operator="equal">
      <formula>"EXTREMA"</formula>
    </cfRule>
    <cfRule type="cellIs" dxfId="6" priority="14" operator="equal">
      <formula>"ALTA"</formula>
    </cfRule>
    <cfRule type="cellIs" dxfId="5" priority="15" operator="equal">
      <formula>"MODERADA"</formula>
    </cfRule>
    <cfRule type="cellIs" dxfId="4" priority="16" operator="equal">
      <formula>"BAJA"</formula>
    </cfRule>
  </conditionalFormatting>
  <conditionalFormatting sqref="G28">
    <cfRule type="cellIs" dxfId="3" priority="9" operator="equal">
      <formula>"EXTREMA"</formula>
    </cfRule>
    <cfRule type="cellIs" dxfId="2" priority="10" operator="equal">
      <formula>"ALTA"</formula>
    </cfRule>
    <cfRule type="cellIs" dxfId="1" priority="11" operator="equal">
      <formula>"MODERADA"</formula>
    </cfRule>
    <cfRule type="cellIs" dxfId="0" priority="12" operator="equal">
      <formula>"BAJA"</formula>
    </cfRule>
  </conditionalFormatting>
  <dataValidations count="21">
    <dataValidation type="list" allowBlank="1" showInputMessage="1" showErrorMessage="1" sqref="H30 H17 H28 H24 H26 H14 H19 H11">
      <formula1>#REF!</formula1>
    </dataValidation>
    <dataValidation type="list" allowBlank="1" showInputMessage="1" showErrorMessage="1" sqref="K17">
      <formula1>$S$64:$S$66</formula1>
    </dataValidation>
    <dataValidation type="list" allowBlank="1" showInputMessage="1" showErrorMessage="1" sqref="F17:F18">
      <formula1>$L$64:$L$68</formula1>
    </dataValidation>
    <dataValidation type="list" allowBlank="1" showInputMessage="1" showErrorMessage="1" sqref="E17">
      <formula1>$K$64:$K$68</formula1>
    </dataValidation>
    <dataValidation type="list" allowBlank="1" showInputMessage="1" showErrorMessage="1" sqref="K28">
      <formula1>$S$35:$S$37</formula1>
    </dataValidation>
    <dataValidation type="list" allowBlank="1" showInputMessage="1" showErrorMessage="1" sqref="F28:F29">
      <formula1>$L$35:$L$39</formula1>
    </dataValidation>
    <dataValidation type="list" allowBlank="1" showInputMessage="1" showErrorMessage="1" sqref="E28">
      <formula1>$K$35:$K$39</formula1>
    </dataValidation>
    <dataValidation type="list" allowBlank="1" showInputMessage="1" showErrorMessage="1" sqref="K24 K26:K27">
      <formula1>$S$40:$S$63</formula1>
    </dataValidation>
    <dataValidation type="list" allowBlank="1" showInputMessage="1" showErrorMessage="1" sqref="F24 F26:F27">
      <formula1>$L$40:$L$65</formula1>
    </dataValidation>
    <dataValidation type="list" allowBlank="1" showInputMessage="1" showErrorMessage="1" sqref="E24:E26">
      <formula1>$K$40:$K$65</formula1>
    </dataValidation>
    <dataValidation type="list" allowBlank="1" showInputMessage="1" showErrorMessage="1" sqref="K14:K16">
      <formula1>$S$81:$S$83</formula1>
    </dataValidation>
    <dataValidation type="list" allowBlank="1" showInputMessage="1" showErrorMessage="1" sqref="E14">
      <formula1>$K$81:$K$85</formula1>
    </dataValidation>
    <dataValidation type="list" allowBlank="1" showInputMessage="1" showErrorMessage="1" sqref="F14:F16">
      <formula1>$L$81:$L$85</formula1>
    </dataValidation>
    <dataValidation type="list" allowBlank="1" showInputMessage="1" showErrorMessage="1" sqref="K11:K13">
      <formula1>$R$81:$R$83</formula1>
    </dataValidation>
    <dataValidation type="list" allowBlank="1" showInputMessage="1" showErrorMessage="1" sqref="A11">
      <formula1>$A$69:$A$83</formula1>
    </dataValidation>
    <dataValidation type="list" allowBlank="1" showInputMessage="1" showErrorMessage="1" sqref="K19">
      <formula1>$S$63:$S$65</formula1>
    </dataValidation>
    <dataValidation type="list" allowBlank="1" showInputMessage="1" showErrorMessage="1" sqref="F19">
      <formula1>$L$63:$L$67</formula1>
    </dataValidation>
    <dataValidation type="list" allowBlank="1" showInputMessage="1" showErrorMessage="1" sqref="E19">
      <formula1>$K$63:$K$67</formula1>
    </dataValidation>
    <dataValidation type="list" allowBlank="1" showInputMessage="1" showErrorMessage="1" sqref="K30">
      <formula1>$S$34:$S$36</formula1>
    </dataValidation>
    <dataValidation type="list" allowBlank="1" showInputMessage="1" showErrorMessage="1" sqref="F30">
      <formula1>$L$34:$L$38</formula1>
    </dataValidation>
    <dataValidation type="list" allowBlank="1" showInputMessage="1" showErrorMessage="1" sqref="E30">
      <formula1>$K$34:$K$38</formula1>
    </dataValidation>
  </dataValidations>
  <pageMargins left="0.7" right="0.7" top="0.75" bottom="0.75" header="0.3" footer="0.3"/>
  <pageSetup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10"/>
  <sheetViews>
    <sheetView topLeftCell="A3" workbookViewId="0">
      <selection activeCell="C10" sqref="C10"/>
    </sheetView>
  </sheetViews>
  <sheetFormatPr baseColWidth="10" defaultColWidth="9.140625" defaultRowHeight="12.75"/>
  <cols>
    <col min="1" max="1" width="1.42578125" style="81" customWidth="1"/>
    <col min="2" max="2" width="33.140625" style="81" customWidth="1"/>
    <col min="3" max="3" width="44.7109375" style="81" customWidth="1"/>
    <col min="4" max="5" width="25.42578125" style="81" customWidth="1"/>
    <col min="6" max="7" width="18.7109375" style="81" customWidth="1"/>
    <col min="8" max="8" width="32.140625" style="81" customWidth="1"/>
    <col min="9" max="16384" width="9.140625" style="81"/>
  </cols>
  <sheetData>
    <row r="1" spans="2:8" ht="13.5" hidden="1" thickBot="1"/>
    <row r="2" spans="2:8" ht="19.5" thickBot="1">
      <c r="D2" s="237" t="s">
        <v>5</v>
      </c>
      <c r="E2" s="238"/>
      <c r="F2" s="238"/>
      <c r="G2" s="239"/>
      <c r="H2" s="240"/>
    </row>
    <row r="3" spans="2:8" ht="15.75" thickBot="1">
      <c r="D3" s="241" t="s">
        <v>6</v>
      </c>
      <c r="E3" s="242"/>
      <c r="F3" s="242"/>
      <c r="G3" s="242"/>
      <c r="H3" s="243"/>
    </row>
    <row r="4" spans="2:8" ht="13.5" thickBot="1">
      <c r="D4" s="244" t="s">
        <v>334</v>
      </c>
      <c r="E4" s="245"/>
      <c r="F4" s="245"/>
      <c r="G4" s="245"/>
      <c r="H4" s="246"/>
    </row>
    <row r="5" spans="2:8">
      <c r="D5" s="247" t="s">
        <v>8</v>
      </c>
      <c r="E5" s="247" t="s">
        <v>9</v>
      </c>
      <c r="F5" s="249" t="s">
        <v>154</v>
      </c>
      <c r="G5" s="250"/>
      <c r="H5" s="251"/>
    </row>
    <row r="6" spans="2:8" ht="13.5" thickBot="1">
      <c r="D6" s="248"/>
      <c r="E6" s="248"/>
      <c r="F6" s="252"/>
      <c r="G6" s="253"/>
      <c r="H6" s="254"/>
    </row>
    <row r="7" spans="2:8" ht="16.5" thickBot="1">
      <c r="B7" s="231" t="s">
        <v>11</v>
      </c>
      <c r="C7" s="232"/>
      <c r="D7" s="232"/>
      <c r="E7" s="232"/>
      <c r="F7" s="232"/>
      <c r="G7" s="232"/>
      <c r="H7" s="233"/>
    </row>
    <row r="8" spans="2:8" ht="16.5" thickBot="1">
      <c r="B8" s="234" t="s">
        <v>155</v>
      </c>
      <c r="C8" s="235"/>
      <c r="D8" s="235"/>
      <c r="E8" s="235"/>
      <c r="F8" s="235"/>
      <c r="G8" s="235"/>
      <c r="H8" s="236"/>
    </row>
    <row r="9" spans="2:8" ht="32.25" thickBot="1">
      <c r="B9" s="82" t="s">
        <v>156</v>
      </c>
      <c r="C9" s="82" t="s">
        <v>157</v>
      </c>
      <c r="D9" s="82" t="s">
        <v>158</v>
      </c>
      <c r="E9" s="82" t="s">
        <v>53</v>
      </c>
      <c r="F9" s="82" t="s">
        <v>54</v>
      </c>
      <c r="G9" s="83" t="s">
        <v>159</v>
      </c>
      <c r="H9" s="83" t="s">
        <v>160</v>
      </c>
    </row>
    <row r="10" spans="2:8" ht="204.75" thickBot="1">
      <c r="B10" s="84" t="s">
        <v>161</v>
      </c>
      <c r="C10" s="85" t="s">
        <v>162</v>
      </c>
      <c r="D10" s="84" t="s">
        <v>163</v>
      </c>
      <c r="E10" s="86" t="s">
        <v>164</v>
      </c>
      <c r="F10" s="87" t="s">
        <v>165</v>
      </c>
      <c r="G10" s="88">
        <v>1</v>
      </c>
      <c r="H10" s="89" t="s">
        <v>279</v>
      </c>
    </row>
  </sheetData>
  <sheetProtection algorithmName="SHA-512" hashValue="wVoS+IomXRvF14PPte3HLMsloDq9GyHVpdMcVmLxPqS9dEPPl0yalAQ7l/LEuMaLQ458ET4Ivw1pNMnSyEyT4w==" saltValue="13uyixVFnGn6MMdanO5qmw==" spinCount="100000" sheet="1" objects="1" scenarios="1" formatCells="0" formatColumns="0" formatRows="0" insertColumns="0" insertRows="0" insertHyperlinks="0" deleteColumns="0" deleteRows="0" autoFilter="0" pivotTables="0"/>
  <mergeCells count="8">
    <mergeCell ref="B7:H7"/>
    <mergeCell ref="B8:H8"/>
    <mergeCell ref="D2:H2"/>
    <mergeCell ref="D3:H3"/>
    <mergeCell ref="D4:H4"/>
    <mergeCell ref="D5:D6"/>
    <mergeCell ref="E5:E6"/>
    <mergeCell ref="F5:H6"/>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1"/>
  <sheetViews>
    <sheetView topLeftCell="C1" workbookViewId="0">
      <selection activeCell="J14" sqref="J14"/>
    </sheetView>
  </sheetViews>
  <sheetFormatPr baseColWidth="10" defaultRowHeight="15"/>
  <cols>
    <col min="1" max="1" width="14.28515625" customWidth="1"/>
    <col min="2" max="2" width="36.5703125" customWidth="1"/>
    <col min="3" max="3" width="7.140625" customWidth="1"/>
    <col min="4" max="4" width="5.7109375" customWidth="1"/>
    <col min="5" max="5" width="5.5703125" customWidth="1"/>
    <col min="6" max="6" width="6.28515625" customWidth="1"/>
    <col min="7" max="7" width="9.85546875" customWidth="1"/>
    <col min="8" max="8" width="19.85546875" customWidth="1"/>
    <col min="9" max="9" width="14.28515625" customWidth="1"/>
    <col min="10" max="12" width="14.7109375" customWidth="1"/>
    <col min="13" max="13" width="67.42578125" customWidth="1"/>
  </cols>
  <sheetData>
    <row r="1" spans="1:15" ht="21">
      <c r="C1" s="277" t="s">
        <v>5</v>
      </c>
      <c r="D1" s="278"/>
      <c r="E1" s="278"/>
      <c r="F1" s="278"/>
      <c r="G1" s="278"/>
      <c r="H1" s="278"/>
      <c r="I1" s="278"/>
      <c r="J1" s="278"/>
      <c r="K1" s="278"/>
      <c r="L1" s="278"/>
      <c r="M1" s="279"/>
    </row>
    <row r="2" spans="1:15" ht="15.75">
      <c r="C2" s="280" t="s">
        <v>103</v>
      </c>
      <c r="D2" s="281"/>
      <c r="E2" s="281"/>
      <c r="F2" s="281"/>
      <c r="G2" s="281"/>
      <c r="H2" s="281"/>
      <c r="I2" s="281"/>
      <c r="J2" s="281"/>
      <c r="K2" s="281"/>
      <c r="L2" s="281"/>
      <c r="M2" s="282"/>
    </row>
    <row r="3" spans="1:15" ht="15" customHeight="1">
      <c r="C3" s="283"/>
      <c r="D3" s="284"/>
      <c r="E3" s="284"/>
      <c r="F3" s="284"/>
      <c r="G3" s="284"/>
      <c r="H3" s="284"/>
      <c r="I3" s="284"/>
      <c r="J3" s="284"/>
      <c r="K3" s="284"/>
      <c r="L3" s="284"/>
      <c r="M3" s="285"/>
    </row>
    <row r="4" spans="1:15" ht="15.75" thickBot="1">
      <c r="C4" s="286"/>
      <c r="D4" s="287"/>
      <c r="E4" s="287"/>
      <c r="F4" s="287"/>
      <c r="G4" s="287"/>
      <c r="H4" s="287"/>
      <c r="I4" s="287"/>
      <c r="J4" s="287"/>
      <c r="K4" s="287"/>
      <c r="L4" s="287"/>
      <c r="M4" s="288"/>
    </row>
    <row r="5" spans="1:15" ht="15.75" customHeight="1">
      <c r="A5" s="289" t="s">
        <v>104</v>
      </c>
      <c r="B5" s="290"/>
      <c r="C5" s="291"/>
      <c r="D5" s="291"/>
      <c r="E5" s="291"/>
      <c r="F5" s="291"/>
      <c r="G5" s="291"/>
      <c r="H5" s="291"/>
      <c r="I5" s="291"/>
      <c r="J5" s="291"/>
      <c r="K5" s="291"/>
      <c r="L5" s="291"/>
      <c r="M5" s="291"/>
    </row>
    <row r="6" spans="1:15" ht="15.75" customHeight="1">
      <c r="A6" s="292"/>
      <c r="B6" s="293"/>
      <c r="C6" s="293"/>
      <c r="D6" s="293"/>
      <c r="E6" s="293"/>
      <c r="F6" s="293"/>
      <c r="G6" s="293"/>
      <c r="H6" s="293"/>
      <c r="I6" s="293"/>
      <c r="J6" s="293"/>
      <c r="K6" s="293"/>
      <c r="L6" s="293"/>
      <c r="M6" s="293"/>
    </row>
    <row r="7" spans="1:15" ht="21" thickBot="1">
      <c r="A7" s="274" t="s">
        <v>105</v>
      </c>
      <c r="B7" s="275"/>
      <c r="C7" s="275"/>
      <c r="D7" s="275"/>
      <c r="E7" s="275"/>
      <c r="F7" s="275"/>
      <c r="G7" s="275"/>
      <c r="H7" s="275"/>
      <c r="I7" s="275"/>
      <c r="J7" s="275"/>
      <c r="K7" s="276"/>
      <c r="L7" s="276"/>
      <c r="M7" s="276"/>
    </row>
    <row r="8" spans="1:15" s="39" customFormat="1">
      <c r="A8" s="263" t="s">
        <v>106</v>
      </c>
      <c r="B8" s="264" t="s">
        <v>107</v>
      </c>
      <c r="C8" s="266" t="s">
        <v>108</v>
      </c>
      <c r="D8" s="267"/>
      <c r="E8" s="267"/>
      <c r="F8" s="267"/>
      <c r="G8" s="268"/>
      <c r="H8" s="269" t="s">
        <v>109</v>
      </c>
      <c r="I8" s="266" t="s">
        <v>110</v>
      </c>
      <c r="J8" s="271"/>
      <c r="K8" s="272" t="s">
        <v>111</v>
      </c>
      <c r="L8" s="255" t="s">
        <v>112</v>
      </c>
      <c r="M8" s="255" t="s">
        <v>315</v>
      </c>
    </row>
    <row r="9" spans="1:15" s="39" customFormat="1" ht="75.75" thickBot="1">
      <c r="A9" s="263"/>
      <c r="B9" s="265"/>
      <c r="C9" s="40" t="s">
        <v>113</v>
      </c>
      <c r="D9" s="41" t="s">
        <v>114</v>
      </c>
      <c r="E9" s="41" t="s">
        <v>115</v>
      </c>
      <c r="F9" s="41" t="s">
        <v>116</v>
      </c>
      <c r="G9" s="42" t="s">
        <v>117</v>
      </c>
      <c r="H9" s="270"/>
      <c r="I9" s="43" t="s">
        <v>118</v>
      </c>
      <c r="J9" s="44" t="s">
        <v>119</v>
      </c>
      <c r="K9" s="273"/>
      <c r="L9" s="256"/>
      <c r="M9" s="256" t="s">
        <v>47</v>
      </c>
    </row>
    <row r="10" spans="1:15" s="53" customFormat="1" ht="75">
      <c r="A10" s="257" t="s">
        <v>120</v>
      </c>
      <c r="B10" s="45" t="s">
        <v>121</v>
      </c>
      <c r="C10" s="46" t="s">
        <v>122</v>
      </c>
      <c r="D10" s="46"/>
      <c r="E10" s="46"/>
      <c r="F10" s="46"/>
      <c r="G10" s="47"/>
      <c r="H10" s="1" t="s">
        <v>123</v>
      </c>
      <c r="I10" s="48">
        <v>43871</v>
      </c>
      <c r="J10" s="49">
        <v>43878</v>
      </c>
      <c r="K10" s="50" t="s">
        <v>124</v>
      </c>
      <c r="L10" s="51">
        <v>1</v>
      </c>
      <c r="M10" s="52" t="s">
        <v>316</v>
      </c>
    </row>
    <row r="11" spans="1:15" s="53" customFormat="1" ht="75.75" thickBot="1">
      <c r="A11" s="258"/>
      <c r="B11" s="45" t="s">
        <v>125</v>
      </c>
      <c r="C11" s="46"/>
      <c r="D11" s="46"/>
      <c r="E11" s="46" t="s">
        <v>122</v>
      </c>
      <c r="F11" s="46"/>
      <c r="G11" s="47"/>
      <c r="H11" s="1" t="s">
        <v>126</v>
      </c>
      <c r="I11" s="48">
        <v>43879</v>
      </c>
      <c r="J11" s="49">
        <v>43867</v>
      </c>
      <c r="K11" s="54" t="s">
        <v>127</v>
      </c>
      <c r="L11" s="55">
        <v>1</v>
      </c>
      <c r="M11" s="56" t="s">
        <v>317</v>
      </c>
    </row>
    <row r="12" spans="1:15" s="53" customFormat="1" ht="60">
      <c r="A12" s="259" t="s">
        <v>128</v>
      </c>
      <c r="B12" s="57" t="s">
        <v>129</v>
      </c>
      <c r="C12" s="46"/>
      <c r="D12" s="46"/>
      <c r="E12" s="46" t="s">
        <v>122</v>
      </c>
      <c r="F12" s="46"/>
      <c r="G12" s="47"/>
      <c r="H12" s="1" t="s">
        <v>130</v>
      </c>
      <c r="I12" s="48">
        <v>43860</v>
      </c>
      <c r="J12" s="49">
        <v>43871</v>
      </c>
      <c r="K12" s="54" t="s">
        <v>127</v>
      </c>
      <c r="L12" s="55">
        <v>1</v>
      </c>
      <c r="M12" s="56" t="s">
        <v>318</v>
      </c>
    </row>
    <row r="13" spans="1:15" s="53" customFormat="1" ht="60">
      <c r="A13" s="260"/>
      <c r="B13" s="57" t="s">
        <v>131</v>
      </c>
      <c r="C13" s="46"/>
      <c r="D13" s="46"/>
      <c r="E13" s="46" t="s">
        <v>122</v>
      </c>
      <c r="F13" s="46"/>
      <c r="G13" s="47"/>
      <c r="H13" s="58" t="s">
        <v>132</v>
      </c>
      <c r="I13" s="48"/>
      <c r="J13" s="59">
        <v>43860</v>
      </c>
      <c r="K13" s="54" t="s">
        <v>41</v>
      </c>
      <c r="L13" s="55">
        <v>1</v>
      </c>
      <c r="M13" s="56" t="s">
        <v>319</v>
      </c>
    </row>
    <row r="14" spans="1:15" s="53" customFormat="1" ht="105">
      <c r="A14" s="260"/>
      <c r="B14" s="60" t="s">
        <v>133</v>
      </c>
      <c r="C14" s="61"/>
      <c r="D14" s="61"/>
      <c r="E14" s="61" t="s">
        <v>122</v>
      </c>
      <c r="F14" s="61"/>
      <c r="G14" s="62"/>
      <c r="H14" s="63" t="s">
        <v>134</v>
      </c>
      <c r="I14" s="64"/>
      <c r="J14" s="65">
        <v>43885</v>
      </c>
      <c r="K14" s="54" t="s">
        <v>41</v>
      </c>
      <c r="L14" s="66">
        <v>1</v>
      </c>
      <c r="M14" s="56" t="s">
        <v>320</v>
      </c>
    </row>
    <row r="15" spans="1:15" s="53" customFormat="1" ht="90">
      <c r="A15" s="260"/>
      <c r="B15" s="67" t="s">
        <v>135</v>
      </c>
      <c r="C15" s="61"/>
      <c r="D15" s="61"/>
      <c r="E15" s="61"/>
      <c r="F15" s="61" t="s">
        <v>122</v>
      </c>
      <c r="G15" s="62"/>
      <c r="H15" s="68" t="s">
        <v>136</v>
      </c>
      <c r="I15" s="64"/>
      <c r="J15" s="69">
        <v>43900</v>
      </c>
      <c r="K15" s="70" t="s">
        <v>137</v>
      </c>
      <c r="L15" s="66">
        <v>1</v>
      </c>
      <c r="M15" s="71" t="s">
        <v>321</v>
      </c>
    </row>
    <row r="16" spans="1:15" s="53" customFormat="1" ht="45">
      <c r="A16" s="261" t="s">
        <v>138</v>
      </c>
      <c r="B16" s="72" t="s">
        <v>139</v>
      </c>
      <c r="C16" s="46"/>
      <c r="D16" s="46"/>
      <c r="E16" s="46"/>
      <c r="F16" s="46"/>
      <c r="G16" s="47" t="s">
        <v>122</v>
      </c>
      <c r="H16" s="1" t="s">
        <v>140</v>
      </c>
      <c r="I16" s="48">
        <v>43905</v>
      </c>
      <c r="J16" s="49">
        <v>44185</v>
      </c>
      <c r="K16" s="73" t="s">
        <v>141</v>
      </c>
      <c r="L16" s="66">
        <v>1</v>
      </c>
      <c r="M16" s="74" t="s">
        <v>326</v>
      </c>
      <c r="O16" s="75"/>
    </row>
    <row r="17" spans="1:13" s="53" customFormat="1" ht="75">
      <c r="A17" s="261"/>
      <c r="B17" s="72" t="s">
        <v>142</v>
      </c>
      <c r="C17" s="46"/>
      <c r="D17" s="46"/>
      <c r="E17" s="46"/>
      <c r="F17" s="46" t="s">
        <v>122</v>
      </c>
      <c r="G17" s="47"/>
      <c r="H17" s="1" t="s">
        <v>143</v>
      </c>
      <c r="I17" s="48">
        <v>43906</v>
      </c>
      <c r="J17" s="49">
        <v>43920</v>
      </c>
      <c r="K17" s="73" t="s">
        <v>144</v>
      </c>
      <c r="L17" s="55">
        <v>1</v>
      </c>
      <c r="M17" s="56" t="s">
        <v>322</v>
      </c>
    </row>
    <row r="18" spans="1:13" s="53" customFormat="1" ht="60">
      <c r="A18" s="261"/>
      <c r="B18" s="57" t="s">
        <v>145</v>
      </c>
      <c r="C18" s="46"/>
      <c r="D18" s="46"/>
      <c r="E18" s="46"/>
      <c r="F18" s="46" t="s">
        <v>122</v>
      </c>
      <c r="G18" s="47"/>
      <c r="H18" s="1" t="s">
        <v>146</v>
      </c>
      <c r="I18" s="48">
        <v>43906</v>
      </c>
      <c r="J18" s="49">
        <v>44186</v>
      </c>
      <c r="K18" s="73" t="s">
        <v>147</v>
      </c>
      <c r="L18" s="55">
        <v>1</v>
      </c>
      <c r="M18" s="56" t="s">
        <v>323</v>
      </c>
    </row>
    <row r="19" spans="1:13" s="53" customFormat="1" ht="82.5" customHeight="1">
      <c r="A19" s="261"/>
      <c r="B19" s="57" t="s">
        <v>148</v>
      </c>
      <c r="C19" s="46"/>
      <c r="D19" s="46"/>
      <c r="E19" s="46"/>
      <c r="F19" s="46"/>
      <c r="G19" s="47" t="s">
        <v>149</v>
      </c>
      <c r="H19" s="1" t="s">
        <v>0</v>
      </c>
      <c r="I19" s="48">
        <v>43936</v>
      </c>
      <c r="J19" s="49">
        <v>44165</v>
      </c>
      <c r="K19" s="73" t="s">
        <v>150</v>
      </c>
      <c r="L19" s="55">
        <v>1</v>
      </c>
      <c r="M19" s="152" t="s">
        <v>325</v>
      </c>
    </row>
    <row r="20" spans="1:13" s="53" customFormat="1" ht="75.75" thickBot="1">
      <c r="A20" s="262"/>
      <c r="B20" s="76" t="s">
        <v>151</v>
      </c>
      <c r="C20" s="77"/>
      <c r="D20" s="77"/>
      <c r="E20" s="77"/>
      <c r="F20" s="77"/>
      <c r="G20" s="78" t="s">
        <v>149</v>
      </c>
      <c r="H20" s="79" t="s">
        <v>152</v>
      </c>
      <c r="I20" s="80">
        <v>43831</v>
      </c>
      <c r="J20" s="49">
        <v>43921</v>
      </c>
      <c r="K20" s="73" t="s">
        <v>153</v>
      </c>
      <c r="L20" s="55">
        <v>1</v>
      </c>
      <c r="M20" s="57" t="s">
        <v>324</v>
      </c>
    </row>
    <row r="21" spans="1:13">
      <c r="L21" s="22">
        <f>+AVERAGE(L10:L20)</f>
        <v>1</v>
      </c>
      <c r="M21" s="140"/>
    </row>
  </sheetData>
  <sheetProtection algorithmName="SHA-512" hashValue="3W61aTPFhmKzyC4CHItllGHw1VItOHWDlh4CYuRYDkdNcCb7hOin9/Vtb1ilaCMNE6KPXc/EPLWNUnh3x6BMUA==" saltValue="d6Ktz29ZcWNArHrM9ic6bA==" spinCount="100000" sheet="1" objects="1" scenarios="1" formatCells="0" formatColumns="0" formatRows="0" insertColumns="0" insertRows="0" insertHyperlinks="0" deleteColumns="0" deleteRows="0" sort="0" autoFilter="0" pivotTables="0"/>
  <mergeCells count="17">
    <mergeCell ref="A7:M7"/>
    <mergeCell ref="C1:M1"/>
    <mergeCell ref="C2:M2"/>
    <mergeCell ref="C3:M3"/>
    <mergeCell ref="C4:M4"/>
    <mergeCell ref="A5:M6"/>
    <mergeCell ref="L8:L9"/>
    <mergeCell ref="A10:A11"/>
    <mergeCell ref="A12:A15"/>
    <mergeCell ref="A16:A20"/>
    <mergeCell ref="M8:M9"/>
    <mergeCell ref="A8:A9"/>
    <mergeCell ref="B8:B9"/>
    <mergeCell ref="C8:G8"/>
    <mergeCell ref="H8:H9"/>
    <mergeCell ref="I8:J8"/>
    <mergeCell ref="K8:K9"/>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9"/>
  <sheetViews>
    <sheetView topLeftCell="B1" zoomScale="110" zoomScaleNormal="110" workbookViewId="0">
      <selection activeCell="C3" sqref="C3:G3"/>
    </sheetView>
  </sheetViews>
  <sheetFormatPr baseColWidth="10" defaultRowHeight="15"/>
  <cols>
    <col min="1" max="1" width="25.28515625" customWidth="1"/>
    <col min="2" max="2" width="41.42578125" customWidth="1"/>
    <col min="3" max="3" width="23.5703125" customWidth="1"/>
    <col min="4" max="5" width="19.42578125" customWidth="1"/>
    <col min="6" max="6" width="12.42578125" customWidth="1"/>
    <col min="7" max="7" width="47.140625" customWidth="1"/>
  </cols>
  <sheetData>
    <row r="1" spans="1:8" ht="18.75">
      <c r="C1" s="296" t="s">
        <v>5</v>
      </c>
      <c r="D1" s="278"/>
      <c r="E1" s="278"/>
      <c r="F1" s="278"/>
      <c r="G1" s="279"/>
    </row>
    <row r="2" spans="1:8">
      <c r="C2" s="297" t="s">
        <v>6</v>
      </c>
      <c r="D2" s="298"/>
      <c r="E2" s="298"/>
      <c r="F2" s="298"/>
      <c r="G2" s="299"/>
    </row>
    <row r="3" spans="1:8">
      <c r="C3" s="283" t="s">
        <v>334</v>
      </c>
      <c r="D3" s="284"/>
      <c r="E3" s="284"/>
      <c r="F3" s="284"/>
      <c r="G3" s="285"/>
    </row>
    <row r="4" spans="1:8" ht="15.75" thickBot="1">
      <c r="C4" s="153" t="s">
        <v>8</v>
      </c>
      <c r="D4" s="300" t="s">
        <v>9</v>
      </c>
      <c r="E4" s="301"/>
      <c r="F4" s="300" t="s">
        <v>10</v>
      </c>
      <c r="G4" s="302"/>
    </row>
    <row r="5" spans="1:8" ht="16.5" thickBot="1">
      <c r="A5" s="303" t="s">
        <v>48</v>
      </c>
      <c r="B5" s="304"/>
      <c r="C5" s="304"/>
      <c r="D5" s="304"/>
      <c r="E5" s="305"/>
      <c r="F5" s="305"/>
      <c r="G5" s="305"/>
    </row>
    <row r="6" spans="1:8" ht="16.5" thickBot="1">
      <c r="A6" s="306" t="s">
        <v>49</v>
      </c>
      <c r="B6" s="307"/>
      <c r="C6" s="307"/>
      <c r="D6" s="307"/>
      <c r="E6" s="308"/>
      <c r="F6" s="308"/>
      <c r="G6" s="308"/>
    </row>
    <row r="7" spans="1:8" ht="33.75" thickBot="1">
      <c r="A7" s="25" t="s">
        <v>50</v>
      </c>
      <c r="B7" s="26" t="s">
        <v>51</v>
      </c>
      <c r="C7" s="26" t="s">
        <v>52</v>
      </c>
      <c r="D7" s="26" t="s">
        <v>53</v>
      </c>
      <c r="E7" s="27" t="s">
        <v>54</v>
      </c>
      <c r="F7" s="28" t="s">
        <v>55</v>
      </c>
      <c r="G7" s="29" t="s">
        <v>47</v>
      </c>
    </row>
    <row r="8" spans="1:8" ht="50.25" thickBot="1">
      <c r="A8" s="309" t="s">
        <v>56</v>
      </c>
      <c r="B8" s="30" t="s">
        <v>57</v>
      </c>
      <c r="C8" s="31" t="s">
        <v>58</v>
      </c>
      <c r="D8" s="2" t="s">
        <v>1</v>
      </c>
      <c r="E8" s="32">
        <v>43831</v>
      </c>
      <c r="F8" s="33">
        <v>1</v>
      </c>
      <c r="G8" s="33" t="s">
        <v>291</v>
      </c>
    </row>
    <row r="9" spans="1:8" ht="132.75" thickBot="1">
      <c r="A9" s="310"/>
      <c r="B9" s="30" t="s">
        <v>59</v>
      </c>
      <c r="C9" s="31" t="s">
        <v>60</v>
      </c>
      <c r="D9" s="2" t="s">
        <v>1</v>
      </c>
      <c r="E9" s="32">
        <v>44196</v>
      </c>
      <c r="F9" s="33">
        <v>1</v>
      </c>
      <c r="G9" s="33" t="s">
        <v>292</v>
      </c>
    </row>
    <row r="10" spans="1:8" ht="66.75" thickBot="1">
      <c r="A10" s="294" t="s">
        <v>61</v>
      </c>
      <c r="B10" s="30" t="s">
        <v>62</v>
      </c>
      <c r="C10" s="31" t="s">
        <v>63</v>
      </c>
      <c r="D10" s="2" t="s">
        <v>1</v>
      </c>
      <c r="E10" s="32">
        <v>44196</v>
      </c>
      <c r="F10" s="33">
        <v>1</v>
      </c>
      <c r="G10" s="33" t="s">
        <v>267</v>
      </c>
      <c r="H10" s="35"/>
    </row>
    <row r="11" spans="1:8" ht="83.25" thickBot="1">
      <c r="A11" s="295"/>
      <c r="B11" s="30" t="s">
        <v>64</v>
      </c>
      <c r="C11" s="31" t="s">
        <v>65</v>
      </c>
      <c r="D11" s="2" t="s">
        <v>1</v>
      </c>
      <c r="E11" s="32">
        <v>44196</v>
      </c>
      <c r="F11" s="33">
        <v>0.9</v>
      </c>
      <c r="G11" s="33" t="s">
        <v>293</v>
      </c>
    </row>
    <row r="12" spans="1:8" ht="83.25" thickBot="1">
      <c r="A12" s="295"/>
      <c r="B12" s="30" t="s">
        <v>66</v>
      </c>
      <c r="C12" s="31" t="s">
        <v>67</v>
      </c>
      <c r="D12" s="2" t="s">
        <v>1</v>
      </c>
      <c r="E12" s="32">
        <v>44196</v>
      </c>
      <c r="F12" s="33">
        <v>0.9</v>
      </c>
      <c r="G12" s="33" t="s">
        <v>283</v>
      </c>
    </row>
    <row r="13" spans="1:8" ht="116.25" thickBot="1">
      <c r="A13" s="311"/>
      <c r="B13" s="30" t="s">
        <v>68</v>
      </c>
      <c r="C13" s="31" t="s">
        <v>69</v>
      </c>
      <c r="D13" s="2" t="s">
        <v>1</v>
      </c>
      <c r="E13" s="32">
        <v>44196</v>
      </c>
      <c r="F13" s="33">
        <v>1</v>
      </c>
      <c r="G13" s="134" t="s">
        <v>284</v>
      </c>
      <c r="H13" s="36"/>
    </row>
    <row r="14" spans="1:8" ht="116.25" thickBot="1">
      <c r="A14" s="294" t="s">
        <v>70</v>
      </c>
      <c r="B14" s="30" t="s">
        <v>71</v>
      </c>
      <c r="C14" s="31" t="s">
        <v>72</v>
      </c>
      <c r="D14" s="2" t="s">
        <v>73</v>
      </c>
      <c r="E14" s="32">
        <v>44044</v>
      </c>
      <c r="F14" s="134">
        <v>1</v>
      </c>
      <c r="G14" s="34" t="s">
        <v>285</v>
      </c>
    </row>
    <row r="15" spans="1:8" ht="99.75" thickBot="1">
      <c r="A15" s="295"/>
      <c r="B15" s="30" t="s">
        <v>74</v>
      </c>
      <c r="C15" s="31" t="s">
        <v>75</v>
      </c>
      <c r="D15" s="2" t="s">
        <v>76</v>
      </c>
      <c r="E15" s="32">
        <v>44044</v>
      </c>
      <c r="F15" s="33">
        <v>1</v>
      </c>
      <c r="G15" s="34" t="s">
        <v>272</v>
      </c>
    </row>
    <row r="16" spans="1:8" ht="66.75" thickBot="1">
      <c r="A16" s="295"/>
      <c r="B16" s="30" t="s">
        <v>77</v>
      </c>
      <c r="C16" s="31" t="s">
        <v>78</v>
      </c>
      <c r="D16" s="37" t="s">
        <v>76</v>
      </c>
      <c r="E16" s="32">
        <v>44196</v>
      </c>
      <c r="F16" s="33">
        <v>1</v>
      </c>
      <c r="G16" s="34" t="s">
        <v>294</v>
      </c>
    </row>
    <row r="17" spans="1:9" ht="264.75" thickBot="1">
      <c r="A17" s="295"/>
      <c r="B17" s="30" t="s">
        <v>79</v>
      </c>
      <c r="C17" s="31" t="s">
        <v>80</v>
      </c>
      <c r="D17" s="37" t="s">
        <v>73</v>
      </c>
      <c r="E17" s="32">
        <v>44196</v>
      </c>
      <c r="F17" s="134">
        <v>1</v>
      </c>
      <c r="G17" s="151" t="s">
        <v>298</v>
      </c>
    </row>
    <row r="18" spans="1:9" ht="50.25" thickBot="1">
      <c r="A18" s="311"/>
      <c r="B18" s="30" t="s">
        <v>81</v>
      </c>
      <c r="C18" s="31" t="s">
        <v>82</v>
      </c>
      <c r="D18" s="2" t="s">
        <v>83</v>
      </c>
      <c r="E18" s="32">
        <v>44196</v>
      </c>
      <c r="F18" s="33">
        <v>1</v>
      </c>
      <c r="G18" s="34" t="s">
        <v>281</v>
      </c>
    </row>
    <row r="19" spans="1:9" ht="116.25" thickBot="1">
      <c r="A19" s="294" t="s">
        <v>84</v>
      </c>
      <c r="B19" s="30" t="s">
        <v>85</v>
      </c>
      <c r="C19" s="31" t="s">
        <v>67</v>
      </c>
      <c r="D19" s="2" t="s">
        <v>1</v>
      </c>
      <c r="E19" s="32">
        <v>44196</v>
      </c>
      <c r="F19" s="33">
        <v>0.9</v>
      </c>
      <c r="G19" s="33" t="s">
        <v>295</v>
      </c>
    </row>
    <row r="20" spans="1:9" ht="99.75" thickBot="1">
      <c r="A20" s="295"/>
      <c r="B20" s="30" t="s">
        <v>86</v>
      </c>
      <c r="C20" s="31" t="s">
        <v>87</v>
      </c>
      <c r="D20" s="2" t="s">
        <v>1</v>
      </c>
      <c r="E20" s="32">
        <v>44196</v>
      </c>
      <c r="F20" s="33">
        <f>F13</f>
        <v>1</v>
      </c>
      <c r="G20" s="134" t="s">
        <v>288</v>
      </c>
    </row>
    <row r="21" spans="1:9" ht="50.25" thickBot="1">
      <c r="A21" s="295"/>
      <c r="B21" s="30" t="s">
        <v>88</v>
      </c>
      <c r="C21" s="31" t="s">
        <v>89</v>
      </c>
      <c r="D21" s="37" t="s">
        <v>90</v>
      </c>
      <c r="E21" s="32">
        <v>44196</v>
      </c>
      <c r="F21" s="33">
        <v>1</v>
      </c>
      <c r="G21" s="33" t="s">
        <v>296</v>
      </c>
      <c r="H21" s="35"/>
      <c r="I21" s="36"/>
    </row>
    <row r="22" spans="1:9" ht="99.75" thickBot="1">
      <c r="A22" s="295"/>
      <c r="B22" s="30" t="s">
        <v>91</v>
      </c>
      <c r="C22" s="31" t="s">
        <v>289</v>
      </c>
      <c r="D22" s="2" t="s">
        <v>1</v>
      </c>
      <c r="E22" s="32">
        <v>44196</v>
      </c>
      <c r="F22" s="33">
        <f>F23</f>
        <v>1</v>
      </c>
      <c r="G22" s="134" t="s">
        <v>288</v>
      </c>
    </row>
    <row r="23" spans="1:9" ht="99.75" thickBot="1">
      <c r="A23" s="295"/>
      <c r="B23" s="30" t="s">
        <v>92</v>
      </c>
      <c r="C23" s="31" t="s">
        <v>93</v>
      </c>
      <c r="D23" s="2" t="s">
        <v>1</v>
      </c>
      <c r="E23" s="32">
        <v>44196</v>
      </c>
      <c r="F23" s="33">
        <f>F20</f>
        <v>1</v>
      </c>
      <c r="G23" s="134" t="str">
        <f>G20</f>
        <v>En el periodo se hizo socialización a la Coordinación Regional sur de Bolívar, Sur de Córdoba, Bajo Cauca y Noreste Antioqueño  Choco y Urabá Antioqueño, Putumayo, Caguan y Piedemonte Caqueteño, GIT Financiera, Dirección de Estructuración y Ejecución de Proyectos, GIT de Talento Humano</v>
      </c>
    </row>
    <row r="24" spans="1:9" ht="33.75" thickBot="1">
      <c r="A24" s="295"/>
      <c r="B24" s="30" t="s">
        <v>94</v>
      </c>
      <c r="C24" s="31" t="s">
        <v>95</v>
      </c>
      <c r="D24" s="2" t="s">
        <v>1</v>
      </c>
      <c r="E24" s="32">
        <v>44196</v>
      </c>
      <c r="F24" s="33">
        <v>1</v>
      </c>
      <c r="G24" s="30" t="s">
        <v>273</v>
      </c>
    </row>
    <row r="25" spans="1:9" ht="116.25" thickBot="1">
      <c r="A25" s="311"/>
      <c r="B25" s="30" t="s">
        <v>96</v>
      </c>
      <c r="C25" s="31" t="s">
        <v>97</v>
      </c>
      <c r="D25" s="2" t="s">
        <v>1</v>
      </c>
      <c r="E25" s="32">
        <v>44196</v>
      </c>
      <c r="F25" s="33">
        <f>F23</f>
        <v>1</v>
      </c>
      <c r="G25" s="33" t="s">
        <v>297</v>
      </c>
    </row>
    <row r="26" spans="1:9" ht="83.25" thickBot="1">
      <c r="A26" s="294" t="s">
        <v>98</v>
      </c>
      <c r="B26" s="30" t="s">
        <v>99</v>
      </c>
      <c r="C26" s="31" t="s">
        <v>100</v>
      </c>
      <c r="D26" s="2" t="s">
        <v>2</v>
      </c>
      <c r="E26" s="32">
        <v>44196</v>
      </c>
      <c r="F26" s="33">
        <v>1</v>
      </c>
      <c r="G26" s="33" t="s">
        <v>290</v>
      </c>
    </row>
    <row r="27" spans="1:9" ht="116.25" thickBot="1">
      <c r="A27" s="295"/>
      <c r="B27" s="30" t="s">
        <v>101</v>
      </c>
      <c r="C27" s="31" t="s">
        <v>102</v>
      </c>
      <c r="D27" s="2" t="s">
        <v>2</v>
      </c>
      <c r="E27" s="32">
        <v>44196</v>
      </c>
      <c r="F27" s="33">
        <v>0.9</v>
      </c>
      <c r="G27" s="33" t="str">
        <f>G19</f>
        <v>Se tienen publicados dos informes en la pagina web  correspondientes al primer  segundo y tercer  trimestre de 2020 en el link: https://www.renovacionterritorio.gov.co/Documentos/informes_de_atencion_a_pqrs_del_ciudadano
El cuarto informe será  publicado en la pagina web a finales de enero de 2021</v>
      </c>
    </row>
    <row r="28" spans="1:9">
      <c r="F28" s="22">
        <f>+AVERAGE(F8:F27)</f>
        <v>0.98000000000000009</v>
      </c>
      <c r="G28" s="22"/>
    </row>
    <row r="29" spans="1:9" ht="16.5">
      <c r="B29" s="38"/>
    </row>
  </sheetData>
  <sheetProtection algorithmName="SHA-512" hashValue="mn+6ly3NPDLJtHzajytjSmXVqSrDyTM3H2sgwXctanggewWVI41zUp8bdJMSGyw/Usw5QVAFC269dl1M32pq8g==" saltValue="oUrS1CrA4Wfm/7TVU1gWKA==" spinCount="100000" sheet="1" objects="1" scenarios="1" formatCells="0" formatColumns="0" formatRows="0" insertColumns="0" insertRows="0" insertHyperlinks="0" deleteColumns="0" deleteRows="0" sort="0" autoFilter="0" pivotTables="0"/>
  <mergeCells count="12">
    <mergeCell ref="A26:A27"/>
    <mergeCell ref="C1:G1"/>
    <mergeCell ref="C2:G2"/>
    <mergeCell ref="C3:G3"/>
    <mergeCell ref="D4:E4"/>
    <mergeCell ref="F4:G4"/>
    <mergeCell ref="A5:G5"/>
    <mergeCell ref="A6:G6"/>
    <mergeCell ref="A8:A9"/>
    <mergeCell ref="A10:A13"/>
    <mergeCell ref="A14:A18"/>
    <mergeCell ref="A19:A25"/>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2"/>
  <sheetViews>
    <sheetView topLeftCell="A14" zoomScale="80" zoomScaleNormal="80" workbookViewId="0">
      <selection activeCell="E20" sqref="E20"/>
    </sheetView>
  </sheetViews>
  <sheetFormatPr baseColWidth="10" defaultRowHeight="15"/>
  <cols>
    <col min="1" max="1" width="31.42578125" customWidth="1"/>
    <col min="2" max="2" width="49.7109375" customWidth="1"/>
    <col min="3" max="3" width="26.85546875" customWidth="1"/>
    <col min="4" max="6" width="27.140625" customWidth="1"/>
    <col min="7" max="7" width="51" customWidth="1"/>
    <col min="8" max="8" width="27.42578125" customWidth="1"/>
  </cols>
  <sheetData>
    <row r="1" spans="1:7">
      <c r="B1" s="4"/>
      <c r="C1" s="324" t="s">
        <v>5</v>
      </c>
      <c r="D1" s="325"/>
      <c r="E1" s="325"/>
      <c r="F1" s="325"/>
      <c r="G1" s="326"/>
    </row>
    <row r="2" spans="1:7" ht="18.75" customHeight="1">
      <c r="C2" s="327"/>
      <c r="D2" s="328"/>
      <c r="E2" s="328"/>
      <c r="F2" s="328"/>
      <c r="G2" s="329"/>
    </row>
    <row r="3" spans="1:7">
      <c r="B3" s="4"/>
      <c r="C3" s="297" t="s">
        <v>6</v>
      </c>
      <c r="D3" s="298"/>
      <c r="E3" s="298"/>
      <c r="F3" s="298"/>
      <c r="G3" s="299"/>
    </row>
    <row r="4" spans="1:7">
      <c r="B4" s="4"/>
      <c r="C4" s="283" t="s">
        <v>334</v>
      </c>
      <c r="D4" s="284"/>
      <c r="E4" s="284"/>
      <c r="F4" s="284"/>
      <c r="G4" s="285"/>
    </row>
    <row r="5" spans="1:7" ht="15.75" thickBot="1">
      <c r="B5" s="5" t="s">
        <v>7</v>
      </c>
      <c r="C5" s="153" t="s">
        <v>8</v>
      </c>
      <c r="D5" s="300" t="s">
        <v>9</v>
      </c>
      <c r="E5" s="301"/>
      <c r="F5" s="300" t="s">
        <v>10</v>
      </c>
      <c r="G5" s="302"/>
    </row>
    <row r="6" spans="1:7" ht="16.5" thickBot="1">
      <c r="A6" s="303" t="s">
        <v>11</v>
      </c>
      <c r="B6" s="323"/>
      <c r="C6" s="323"/>
      <c r="D6" s="323"/>
      <c r="E6" s="6"/>
      <c r="F6" s="6"/>
      <c r="G6" s="6"/>
    </row>
    <row r="7" spans="1:7" ht="16.5" thickBot="1">
      <c r="A7" s="306" t="s">
        <v>12</v>
      </c>
      <c r="B7" s="307"/>
      <c r="C7" s="307"/>
      <c r="D7" s="307"/>
      <c r="E7" s="308"/>
      <c r="F7" s="308"/>
      <c r="G7" s="308"/>
    </row>
    <row r="8" spans="1:7" ht="32.25" thickBot="1">
      <c r="A8" s="7" t="s">
        <v>13</v>
      </c>
      <c r="B8" s="8" t="s">
        <v>14</v>
      </c>
      <c r="C8" s="8" t="s">
        <v>15</v>
      </c>
      <c r="D8" s="8" t="s">
        <v>16</v>
      </c>
      <c r="E8" s="8" t="s">
        <v>17</v>
      </c>
      <c r="F8" s="9" t="s">
        <v>18</v>
      </c>
      <c r="G8" s="9" t="s">
        <v>47</v>
      </c>
    </row>
    <row r="9" spans="1:7" ht="75.75" thickBot="1">
      <c r="A9" s="312" t="s">
        <v>19</v>
      </c>
      <c r="B9" s="3" t="s">
        <v>20</v>
      </c>
      <c r="C9" s="3" t="s">
        <v>21</v>
      </c>
      <c r="D9" s="10" t="s">
        <v>22</v>
      </c>
      <c r="E9" s="11">
        <v>44195</v>
      </c>
      <c r="F9" s="12">
        <v>1</v>
      </c>
      <c r="G9" s="12" t="s">
        <v>282</v>
      </c>
    </row>
    <row r="10" spans="1:7" ht="160.5" customHeight="1" thickBot="1">
      <c r="A10" s="312"/>
      <c r="B10" s="3" t="s">
        <v>23</v>
      </c>
      <c r="C10" s="3" t="s">
        <v>24</v>
      </c>
      <c r="D10" s="3" t="s">
        <v>3</v>
      </c>
      <c r="E10" s="11">
        <v>44196</v>
      </c>
      <c r="F10" s="13">
        <v>1</v>
      </c>
      <c r="G10" s="13" t="s">
        <v>287</v>
      </c>
    </row>
    <row r="11" spans="1:7" ht="99" customHeight="1" thickBot="1">
      <c r="A11" s="312"/>
      <c r="B11" s="3" t="s">
        <v>25</v>
      </c>
      <c r="C11" s="3" t="s">
        <v>26</v>
      </c>
      <c r="D11" s="3" t="s">
        <v>4</v>
      </c>
      <c r="E11" s="11">
        <v>44196</v>
      </c>
      <c r="F11" s="13">
        <v>1</v>
      </c>
      <c r="G11" s="13" t="s">
        <v>299</v>
      </c>
    </row>
    <row r="12" spans="1:7" ht="195.75" thickBot="1">
      <c r="A12" s="312"/>
      <c r="B12" s="3" t="s">
        <v>27</v>
      </c>
      <c r="C12" s="3" t="s">
        <v>28</v>
      </c>
      <c r="D12" s="10" t="s">
        <v>29</v>
      </c>
      <c r="E12" s="14" t="s">
        <v>30</v>
      </c>
      <c r="F12" s="12">
        <v>1</v>
      </c>
      <c r="G12" s="12" t="s">
        <v>269</v>
      </c>
    </row>
    <row r="13" spans="1:7" ht="120.75" customHeight="1" thickBot="1">
      <c r="A13" s="15" t="s">
        <v>31</v>
      </c>
      <c r="B13" s="16" t="s">
        <v>32</v>
      </c>
      <c r="C13" s="17" t="s">
        <v>33</v>
      </c>
      <c r="D13" s="18" t="s">
        <v>34</v>
      </c>
      <c r="E13" s="19" t="s">
        <v>35</v>
      </c>
      <c r="F13" s="12">
        <v>1</v>
      </c>
      <c r="G13" s="150" t="s">
        <v>270</v>
      </c>
    </row>
    <row r="14" spans="1:7" ht="96" customHeight="1" thickBot="1">
      <c r="A14" s="21" t="s">
        <v>36</v>
      </c>
      <c r="B14" s="16" t="s">
        <v>37</v>
      </c>
      <c r="C14" s="19"/>
      <c r="D14" s="18"/>
      <c r="E14" s="19"/>
      <c r="F14" s="18"/>
      <c r="G14" s="150"/>
    </row>
    <row r="15" spans="1:7" ht="90.75" thickBot="1">
      <c r="A15" s="313" t="s">
        <v>38</v>
      </c>
      <c r="B15" s="16" t="s">
        <v>39</v>
      </c>
      <c r="C15" s="17" t="s">
        <v>40</v>
      </c>
      <c r="D15" s="18" t="s">
        <v>41</v>
      </c>
      <c r="E15" s="19" t="s">
        <v>35</v>
      </c>
      <c r="F15" s="12">
        <v>1</v>
      </c>
      <c r="G15" s="150" t="s">
        <v>300</v>
      </c>
    </row>
    <row r="16" spans="1:7" ht="45.75" thickBot="1">
      <c r="A16" s="314"/>
      <c r="B16" s="16" t="s">
        <v>42</v>
      </c>
      <c r="C16" s="17" t="s">
        <v>43</v>
      </c>
      <c r="D16" s="149" t="s">
        <v>44</v>
      </c>
      <c r="E16" s="19" t="s">
        <v>35</v>
      </c>
      <c r="F16" s="20">
        <v>1</v>
      </c>
      <c r="G16" s="148" t="s">
        <v>271</v>
      </c>
    </row>
    <row r="17" spans="1:7" ht="15.75" customHeight="1" thickBot="1">
      <c r="A17" s="315" t="s">
        <v>301</v>
      </c>
      <c r="B17" s="317" t="s">
        <v>45</v>
      </c>
      <c r="C17" s="318" t="s">
        <v>46</v>
      </c>
      <c r="D17" s="319" t="s">
        <v>44</v>
      </c>
      <c r="E17" s="318" t="s">
        <v>35</v>
      </c>
      <c r="F17" s="320">
        <v>0.9</v>
      </c>
      <c r="G17" s="321" t="s">
        <v>286</v>
      </c>
    </row>
    <row r="18" spans="1:7" ht="105" customHeight="1" thickBot="1">
      <c r="A18" s="316"/>
      <c r="B18" s="317"/>
      <c r="C18" s="318"/>
      <c r="D18" s="319"/>
      <c r="E18" s="318"/>
      <c r="F18" s="319"/>
      <c r="G18" s="322"/>
    </row>
    <row r="19" spans="1:7">
      <c r="F19" s="133">
        <f>+AVERAGE(F9:F18)</f>
        <v>0.98750000000000004</v>
      </c>
      <c r="G19" s="133"/>
    </row>
    <row r="20" spans="1:7">
      <c r="E20" s="23"/>
      <c r="F20" s="23"/>
    </row>
    <row r="21" spans="1:7">
      <c r="F21" s="36"/>
    </row>
    <row r="22" spans="1:7">
      <c r="A22" s="24"/>
    </row>
  </sheetData>
  <sheetProtection algorithmName="SHA-512" hashValue="F7QUxj3OY/7a94ndFREC5kLZDqU7+XjPEEPCc2+kPo8fOz0Lu0B+QW/LDlQMEzxi9BWtTPwclF4YfzNn/0Rnrg==" saltValue="kIda/2X7f8ELp/KCosA6Ig==" spinCount="100000" sheet="1" objects="1" scenarios="1" formatCells="0" formatColumns="0" formatRows="0" insertColumns="0" insertRows="0" insertHyperlinks="0" deleteColumns="0" deleteRows="0" sort="0" autoFilter="0" pivotTables="0"/>
  <mergeCells count="16">
    <mergeCell ref="A6:D6"/>
    <mergeCell ref="C1:G2"/>
    <mergeCell ref="C3:G3"/>
    <mergeCell ref="C4:G4"/>
    <mergeCell ref="D5:E5"/>
    <mergeCell ref="F5:G5"/>
    <mergeCell ref="A7:G7"/>
    <mergeCell ref="A9:A12"/>
    <mergeCell ref="A15:A16"/>
    <mergeCell ref="A17:A18"/>
    <mergeCell ref="B17:B18"/>
    <mergeCell ref="C17:C18"/>
    <mergeCell ref="D17:D18"/>
    <mergeCell ref="E17:E18"/>
    <mergeCell ref="F17:F18"/>
    <mergeCell ref="G17:G18"/>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Consolidado</vt:lpstr>
      <vt:lpstr>1. Riesgos de Corrupcion</vt:lpstr>
      <vt:lpstr>2. Tramites</vt:lpstr>
      <vt:lpstr>3. Rendicion de Cuentas</vt:lpstr>
      <vt:lpstr>4. Atención al Ciudadano</vt:lpstr>
      <vt:lpstr>5. Transparencia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Marisol  Gutierrez Hernandez</dc:creator>
  <cp:lastModifiedBy>Usuario de Windows</cp:lastModifiedBy>
  <cp:lastPrinted>2021-01-05T23:59:56Z</cp:lastPrinted>
  <dcterms:created xsi:type="dcterms:W3CDTF">2020-09-03T21:56:01Z</dcterms:created>
  <dcterms:modified xsi:type="dcterms:W3CDTF">2021-03-12T16:03:57Z</dcterms:modified>
</cp:coreProperties>
</file>