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GITCI 2021\Seguimiento PAAC 2021\Segundo Seguimiento\"/>
    </mc:Choice>
  </mc:AlternateContent>
  <workbookProtection workbookAlgorithmName="SHA-512" workbookHashValue="QuPlbiL1ZTrILy7qdJNKgBBuPeCLo3RsKzfvazj6Aju+Oy9j/+dTNoTjzsE1vI5Ys5tnO0wggzPKifLzdXyD9A==" workbookSaltValue="5rHHayiHP6EKnwZj2MXd5A==" workbookSpinCount="100000" lockStructure="1"/>
  <bookViews>
    <workbookView xWindow="0" yWindow="0" windowWidth="20490" windowHeight="7455" tabRatio="602"/>
  </bookViews>
  <sheets>
    <sheet name="Consolidado" sheetId="14" r:id="rId1"/>
    <sheet name="Mapa de Riesgos " sheetId="12" r:id="rId2"/>
    <sheet name="2. Racionalización deTrámites" sheetId="2" r:id="rId3"/>
    <sheet name="3.Rendición de cuentas" sheetId="8" r:id="rId4"/>
    <sheet name="4.Atención al Ciudadano" sheetId="3" r:id="rId5"/>
    <sheet name="5.Transp y acceso a la informac" sheetId="4" r:id="rId6"/>
    <sheet name="Hoja1" sheetId="15" r:id="rId7"/>
  </sheets>
  <definedNames>
    <definedName name="_xlnm._FilterDatabase" localSheetId="3" hidden="1">'3.Rendición de cuentas'!$A$9:$P$9</definedName>
    <definedName name="_xlnm._FilterDatabase" localSheetId="4" hidden="1">'4.Atención al Ciudadano'!$A$7:$E$17</definedName>
    <definedName name="_xlnm._FilterDatabase" localSheetId="1" hidden="1">'Mapa de Riesgos '!$A$5:$Q$34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4" l="1"/>
  <c r="D6" i="14" s="1"/>
  <c r="G18" i="3"/>
  <c r="D5" i="14" s="1"/>
  <c r="L25" i="8"/>
  <c r="D4" i="14" s="1"/>
  <c r="H11" i="2"/>
  <c r="D3" i="14"/>
  <c r="O33" i="12"/>
  <c r="D2" i="14" s="1"/>
  <c r="D7" i="14" l="1"/>
  <c r="H31" i="12" l="1"/>
  <c r="H29" i="12"/>
  <c r="H26" i="12"/>
  <c r="H21" i="12"/>
  <c r="H18" i="12"/>
  <c r="H13" i="12"/>
  <c r="H10" i="12"/>
</calcChain>
</file>

<file path=xl/comments1.xml><?xml version="1.0" encoding="utf-8"?>
<comments xmlns="http://schemas.openxmlformats.org/spreadsheetml/2006/main">
  <authors>
    <author>isabel parra</author>
    <author>Isabel Parra Bello</author>
  </authors>
  <commentList>
    <comment ref="K8" authorId="0" shapeId="0">
      <text>
        <r>
          <rPr>
            <b/>
            <sz val="9"/>
            <color rgb="FF000000"/>
            <rFont val="Tahoma"/>
            <family val="2"/>
          </rPr>
          <t>isabel parra:</t>
        </r>
        <r>
          <rPr>
            <sz val="9"/>
            <color rgb="FF000000"/>
            <rFont val="Tahoma"/>
            <family val="2"/>
          </rPr>
          <t xml:space="preserve">
Resultado de la acción, se describe en forma numérica. Ejm: Dos (2) socializaciones</t>
        </r>
      </text>
    </comment>
    <comment ref="L8" authorId="1" shapeId="0">
      <text>
        <r>
          <rPr>
            <b/>
            <sz val="9"/>
            <color rgb="FF000000"/>
            <rFont val="Tahoma"/>
            <family val="2"/>
          </rPr>
          <t>Isabel Parra Bello:</t>
        </r>
        <r>
          <rPr>
            <sz val="9"/>
            <color rgb="FF000000"/>
            <rFont val="Tahoma"/>
            <family val="2"/>
          </rPr>
          <t xml:space="preserve">
Responsable(s) de ejecutar las acciones (Cargo)
</t>
        </r>
      </text>
    </comment>
  </commentList>
</comments>
</file>

<file path=xl/sharedStrings.xml><?xml version="1.0" encoding="utf-8"?>
<sst xmlns="http://schemas.openxmlformats.org/spreadsheetml/2006/main" count="442" uniqueCount="344">
  <si>
    <t xml:space="preserve">Subcomponente </t>
  </si>
  <si>
    <t xml:space="preserve">Actividades </t>
  </si>
  <si>
    <t xml:space="preserve">Responsable </t>
  </si>
  <si>
    <t>Plan Anticorrupción y de Atención al Ciudadano</t>
  </si>
  <si>
    <t>Componente 4: Atención al ciudadano</t>
  </si>
  <si>
    <t>Subcomponente</t>
  </si>
  <si>
    <t>Actividades</t>
  </si>
  <si>
    <t>Meta</t>
  </si>
  <si>
    <t>Responsable</t>
  </si>
  <si>
    <t>Subcomponente 3 
Talento Humano</t>
  </si>
  <si>
    <t>Componente 5: Mecanismos para la Transparencia y Acceso a la Información</t>
  </si>
  <si>
    <t xml:space="preserve">Meta / Producto </t>
  </si>
  <si>
    <t>Meta o producto</t>
  </si>
  <si>
    <t xml:space="preserve">Subcomponente 2 
Lineamientos de Transparencia Pasiva </t>
  </si>
  <si>
    <t>NOMBRE DEL TRÁMITE,
PROCESO O PROCEDIMIENTO</t>
  </si>
  <si>
    <t>SITUACIÓN ACTUAL</t>
  </si>
  <si>
    <t>Subcomponente 1 Estructura administrativa y Direccionamiento estratégico</t>
  </si>
  <si>
    <t>O</t>
  </si>
  <si>
    <t xml:space="preserve">COMPONENTES PLAN ANTICORRUPCION </t>
  </si>
  <si>
    <t xml:space="preserve">Oficina de Planeación </t>
  </si>
  <si>
    <t>Código: FM-DE- 13</t>
  </si>
  <si>
    <t>Publicado: 31/01/2019</t>
  </si>
  <si>
    <t>Control Interno</t>
  </si>
  <si>
    <t>ELEMENTOS</t>
  </si>
  <si>
    <t>ACTIVIDADES</t>
  </si>
  <si>
    <t>ETAPAS DE LA RENDICIÓN DE CUENTAS</t>
  </si>
  <si>
    <t>META/PRODUCTO</t>
  </si>
  <si>
    <t>FECHA</t>
  </si>
  <si>
    <t>DEPENDENCIA RESPONSABLE</t>
  </si>
  <si>
    <t>Aprestamiento</t>
  </si>
  <si>
    <t>Diseño</t>
  </si>
  <si>
    <t>Preparación</t>
  </si>
  <si>
    <t>Ejecución</t>
  </si>
  <si>
    <t>Seguimiento y Evaluación</t>
  </si>
  <si>
    <t>Inicio</t>
  </si>
  <si>
    <t>Fin</t>
  </si>
  <si>
    <t>X</t>
  </si>
  <si>
    <t>x</t>
  </si>
  <si>
    <t xml:space="preserve">DIRECIONAMIENTO ESTRATEGICO </t>
  </si>
  <si>
    <r>
      <t xml:space="preserve">                                                                                            </t>
    </r>
    <r>
      <rPr>
        <b/>
        <sz val="16"/>
        <color theme="0"/>
        <rFont val="Arial Narrow"/>
        <family val="2"/>
      </rPr>
      <t>PLAN ANTICORRUPCION Y ATENCION AL CIUDADANO</t>
    </r>
    <r>
      <rPr>
        <b/>
        <sz val="12"/>
        <color theme="0"/>
        <rFont val="Arial Narrow"/>
        <family val="2"/>
      </rPr>
      <t xml:space="preserve"> </t>
    </r>
  </si>
  <si>
    <t xml:space="preserve">                                                                                 Componente 3: Rendición de cuentas</t>
  </si>
  <si>
    <t>Revisar los estándares del contenido y oportunidad de las respuestas a las solicitudes de acceso a
información pública</t>
  </si>
  <si>
    <t>Adecuar los medios electrónicos para permitir la accesibilidad a población en situación de
discapacidad.</t>
  </si>
  <si>
    <t xml:space="preserve">Atención al ciudadano </t>
  </si>
  <si>
    <t xml:space="preserve"> Contar con un mecanismo de seguimiento al acceso a información pública</t>
  </si>
  <si>
    <t>Oficina de Planeación y Oficina Comunicaciones</t>
  </si>
  <si>
    <t xml:space="preserve"> Publicar información mínima obligatoria de procedimientos, servicios y funcionamiento.</t>
  </si>
  <si>
    <t>Listado Maestro de documentos publicado.</t>
  </si>
  <si>
    <t>Realizar la publicación de contratos y convenios según la normatividad aplicable, en las plataformas públicas existentes. (Secop I, II)</t>
  </si>
  <si>
    <t xml:space="preserve">Subcomponente 1 Lineamientos de transparencia Activa </t>
  </si>
  <si>
    <t>Incorporar recursos en el presupuesto para el desarrollo de iniciativas que mejoren el servicio al ciudadano.</t>
  </si>
  <si>
    <t>GIT Atención al Ciudadano</t>
  </si>
  <si>
    <t>Establecer mecanismos de comunicación directa entre las áreas de servicio al ciudadano y la Alta Dirección para facilitar la toma de decisiones y el desarrollo de iniciativas de mejora.</t>
  </si>
  <si>
    <t>GIT Talento Humano</t>
  </si>
  <si>
    <t>Implementar mecanismos para revisar la consistencia de la información que se entrega al ciudadano a través de los diferentes canales de atención.</t>
  </si>
  <si>
    <t>Establecer indicadores que permitan medir el desempeño de los canales de atención y consolidar estadísticas sobre tiempos de espera, tiempos de atención y cantidad de ciudadanos atendidos.</t>
  </si>
  <si>
    <t>Informes trimestrales de Gestión</t>
  </si>
  <si>
    <t xml:space="preserve">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t>
  </si>
  <si>
    <t>Realizar campañas informativas sobre la responsabilidad de los servidores públicos frente a los derechos de los ciudadanos.</t>
  </si>
  <si>
    <t>Direcciones Misionales - Oficina de Planeación - GIT Atención al Ciudadano</t>
  </si>
  <si>
    <t>Realizar periódicamente mediciones de percepción de los ciudadanos respecto a la calidad y accesibilidad de la oferta institucional y el servicio recibido, e informar los resultados al nivel directivo con el fin de identificar oportunidades y acciones de mejora.</t>
  </si>
  <si>
    <t xml:space="preserve">Dialogo </t>
  </si>
  <si>
    <t>Un Contact Center Implementado</t>
  </si>
  <si>
    <t>Evaluar trimestralmente percepción Ciudadana</t>
  </si>
  <si>
    <t>Informe trimestral de PQRS</t>
  </si>
  <si>
    <t xml:space="preserve">GIT Talento Humano y GIT Atención al ciudadano </t>
  </si>
  <si>
    <t>Reconocimiento para destacar el desempeño de los servidores en relación al servicio prestado al ciudadano.</t>
  </si>
  <si>
    <t xml:space="preserve">GIT Talento Humano y Dependencias </t>
  </si>
  <si>
    <t>1 Set de datos abiertos certificado</t>
  </si>
  <si>
    <t>1 servicio integrado en gov.co certificado</t>
  </si>
  <si>
    <t>Subcomponente  3 
Elaboración instrumentos de Gestión de la información</t>
  </si>
  <si>
    <t>1 documento</t>
  </si>
  <si>
    <t xml:space="preserve">1 encuesta </t>
  </si>
  <si>
    <t>1 presentación</t>
  </si>
  <si>
    <t>1 Estrategia de Rendición de cuentas</t>
  </si>
  <si>
    <t>1 Tablero de control</t>
  </si>
  <si>
    <t>Elaborar Tablero de control de los compromisos adquiridos en la rendición de cuentas.</t>
  </si>
  <si>
    <t xml:space="preserve"> Divulgar el avance de los compromisos adquiridos en los espacios de diálogo.</t>
  </si>
  <si>
    <t>1 Informe</t>
  </si>
  <si>
    <t>Analizar el resultado de la rendición de cuentas y definir las acciones de mejora a que haya lugar.</t>
  </si>
  <si>
    <t xml:space="preserve">Piezas de Comunicación </t>
  </si>
  <si>
    <t>Evaluar y verificar, por parte de la oficina de control interno, el cumplimiento de la estrategia de  rendición de cuentas.</t>
  </si>
  <si>
    <t>1 Informe de evaluación de los resultados de implementación de la estrategia.</t>
  </si>
  <si>
    <t>Información</t>
  </si>
  <si>
    <t>Responsabilidad</t>
  </si>
  <si>
    <t>1 informe</t>
  </si>
  <si>
    <t xml:space="preserve">
Definir la Estrategia de Rendición de cuentas  -Acuerdos de Paz- (antes, durante y después) </t>
  </si>
  <si>
    <t>MAPA DE RIESGOS DE CORRUPCIÓN - ART</t>
  </si>
  <si>
    <t xml:space="preserve">DIRECCIONAMIENTO ESTRATÉGICO  - D.E </t>
  </si>
  <si>
    <t>Versión: 01</t>
  </si>
  <si>
    <t>Oficina de Planeación</t>
  </si>
  <si>
    <t>Código:  FM-DE-14</t>
  </si>
  <si>
    <t xml:space="preserve">PROCESO </t>
  </si>
  <si>
    <t xml:space="preserve">VALORACIÓN </t>
  </si>
  <si>
    <t>EVALUACIÓN DE CONTROLES</t>
  </si>
  <si>
    <t>RIESGO RESIDUAL</t>
  </si>
  <si>
    <t xml:space="preserve">RESPONSABLE 
</t>
  </si>
  <si>
    <t>CONTROLES</t>
  </si>
  <si>
    <t>PROBABILIDAD</t>
  </si>
  <si>
    <t>IMPACTO</t>
  </si>
  <si>
    <t>CALIFICACIÓN DE RIESGO</t>
  </si>
  <si>
    <t>OPCIÓN DE MANEJO</t>
  </si>
  <si>
    <t>FINAL</t>
  </si>
  <si>
    <t>GESTIÓN ADMINISTRATIVA</t>
  </si>
  <si>
    <t>Evitar</t>
  </si>
  <si>
    <t>Solicitar capacitación manejo caja menor en el SIIF al GIT Financiera.</t>
  </si>
  <si>
    <t>Coordinador(a) GIT Administrativa</t>
  </si>
  <si>
    <t>Posible manejos inadecuados de los bienes del almacén para beneficio propio o de un tercero</t>
  </si>
  <si>
    <t xml:space="preserve">Vinculación de funcionarios con documentación falsa o sin cumplimiento de requisitos </t>
  </si>
  <si>
    <t xml:space="preserve">Coordinador del GIT 
Talento Humano </t>
  </si>
  <si>
    <t>GESTIÓN FINANCIERA</t>
  </si>
  <si>
    <t>Utilización de recursos de la entidad para beneficio propio o de un tercero</t>
  </si>
  <si>
    <t>Reducir</t>
  </si>
  <si>
    <t>Capacitar permanentemente a los servidores que intervienen en el trámite de la cadena presupuestal</t>
  </si>
  <si>
    <t>Coordinador y profesionales del GIT de Financiera</t>
  </si>
  <si>
    <t>GESTIÓN DE CONTRATACIÓN</t>
  </si>
  <si>
    <t>EVALUACIÓN Y CONTROL INDEPENDIENTE</t>
  </si>
  <si>
    <t>Omitir el reporte de posibles actos de corrupción o fraudes observados en el ejercicio de evaluación de la entidad.</t>
  </si>
  <si>
    <t>Realizar actividades de socialización y sensibilizaciones al interior del grupo de control interno sobre el Código de Ética de la actividad de  Auditoria Interna y el Código de Integridad</t>
  </si>
  <si>
    <t>Coordinador GIT de Control Interno</t>
  </si>
  <si>
    <t>ESTRUCTURACIÓN DE INICIATIVAS</t>
  </si>
  <si>
    <t>DIRECCIONAMIENTO ESTRATÉGICO</t>
  </si>
  <si>
    <t>COMUNICACIÓN  ESTRATÉGICA</t>
  </si>
  <si>
    <t>PLANEACIÓN PARTICIPATIVA</t>
  </si>
  <si>
    <t>IMPLEMENTACIÓN DE P Y P</t>
  </si>
  <si>
    <t>SEGUIMIENTO Y EVALUACIÓN A P Y P</t>
  </si>
  <si>
    <t>SERVICIO AL CIUDADANO</t>
  </si>
  <si>
    <t xml:space="preserve">GESTIÓN DE TALENTO HUMANO </t>
  </si>
  <si>
    <t>GESTIÓN DE ASUNTOS DISCIPLINARIOS</t>
  </si>
  <si>
    <t xml:space="preserve">GESTIÓN DE SOPORTE INFORMÁTICO </t>
  </si>
  <si>
    <t>GESTIÓN JURÍDICA</t>
  </si>
  <si>
    <t>Componente 1: Gestión de Riesgos de Corrupción - Mapa de Riesgos de Corrupción ART 2021</t>
  </si>
  <si>
    <t>Fecha Inicio</t>
  </si>
  <si>
    <t xml:space="preserve">Fecha terminación </t>
  </si>
  <si>
    <t>Fecha de Inicio</t>
  </si>
  <si>
    <t>Fecha terminación</t>
  </si>
  <si>
    <t>200 funcionarios y/o contratistas capacitados</t>
  </si>
  <si>
    <t>1 reporte semestral</t>
  </si>
  <si>
    <t xml:space="preserve"> 2 Jornadas de Reinducción</t>
  </si>
  <si>
    <t>Un reconocimiento en el cierre de gestión a las mejores pruebas presentadas en la plataforma de servicio al ciudadano.</t>
  </si>
  <si>
    <t>200 funcionarios y contratistas que realicen curso servicio al ciudadano.</t>
  </si>
  <si>
    <t>TRANSVERSAL</t>
  </si>
  <si>
    <t>1 actualización</t>
  </si>
  <si>
    <t>GIT servicios administrativos</t>
  </si>
  <si>
    <t>N/A</t>
  </si>
  <si>
    <t>Dirección de Programación y Gestión para la Implementación</t>
  </si>
  <si>
    <t xml:space="preserve">Los dos trámites establecidos para el mecanismo obras por impuestos fiducia y convenio, no requiere ninguna simplicación de procesos, debido a que tanto los tiempos como los documentos requeridos son los establecidos por la normatividad aplicable, Sin embargo, para efectos de que los contribuyentes presenten la solicitud de vinculación del impuesto o la manifestación de interés, la ART ajustó la plataforma en línea dispuesta para tal fin, con el objetivo de unificar los dos mecanismos en una sola plataforma y así facilitar el trámite de los contribuyentes.
</t>
  </si>
  <si>
    <t>Realizar Autodiagnóstico de la Audiencia de Rendición de Cuentas 2019</t>
  </si>
  <si>
    <t xml:space="preserve">1 Matriz </t>
  </si>
  <si>
    <t>Misionales y Servicio al Ciudadano</t>
  </si>
  <si>
    <t>Misionales, Planeación y comunicaciones</t>
  </si>
  <si>
    <t>Priorizar los temas de interés   que los grupos de valor tienen sobre la gestión   institucional, respecto a los Acuerdos de Paz.</t>
  </si>
  <si>
    <t xml:space="preserve">Preparar y publicar el cronograma de Rendición de Cuentas </t>
  </si>
  <si>
    <t>1 cronograma</t>
  </si>
  <si>
    <t xml:space="preserve">Comunicaciones y Planeación </t>
  </si>
  <si>
    <t>Misionales , Apoyo y Regionales</t>
  </si>
  <si>
    <t xml:space="preserve"> Acciones de mejora formuladas.</t>
  </si>
  <si>
    <t>Subcomponente 4 Normativo y Procedimental</t>
  </si>
  <si>
    <t>Subcomponente 5 Relacionamiento con el Ciudadano</t>
  </si>
  <si>
    <t>Publicar un set de datos  en el portal datos.gov.co</t>
  </si>
  <si>
    <t>Publicar servicio de vinculación a Obras por Impuestos por Fiducia en el portal gov.co</t>
  </si>
  <si>
    <t>Fecha de publicación: 30/01/2020</t>
  </si>
  <si>
    <t xml:space="preserve">IDENTIFICACIÓN Y ANÁLISIS </t>
  </si>
  <si>
    <t>No.</t>
  </si>
  <si>
    <t xml:space="preserve"> RIESGO
</t>
  </si>
  <si>
    <t>ACCIONES</t>
  </si>
  <si>
    <t xml:space="preserve">PRODUCTO </t>
  </si>
  <si>
    <t>FECHA DE INICIO 
(dd/mm/año)</t>
  </si>
  <si>
    <t>FECHA DE TERMINACIÓN
(dd/mm/año)</t>
  </si>
  <si>
    <t>Realizar monitoreos periódicos aleatorios a las cámaras de seguridad  instaladas en las bodegas de Nivel Central y Fontibón(bodega 17)</t>
  </si>
  <si>
    <t>Registro monitoreo</t>
  </si>
  <si>
    <t>Almacenista</t>
  </si>
  <si>
    <t>Registros de capacitación</t>
  </si>
  <si>
    <t>Realizar arqueos periódicos a la caja menor por parte del GIT Financiera</t>
  </si>
  <si>
    <t>Coordinador(a) GIT Financiera</t>
  </si>
  <si>
    <t xml:space="preserve">1. Hacer seguimiento periódico a los controles previstos para evitar la materialización del riesgo.
</t>
  </si>
  <si>
    <t>Documentos de verificación</t>
  </si>
  <si>
    <t>Capacitaciones realizadas en el periodo</t>
  </si>
  <si>
    <t>Estudios previos, pliegos de condiciones, cuestionarios, anexos complementarios y actos contractuales manipulados en beneficio de un tercero o particular.
(Estableciendo necesidades inexistentes o aspectos que benefician a proveedor en particular)</t>
  </si>
  <si>
    <t>Coordinadoras GIT de  Contratación y abogados responsables</t>
  </si>
  <si>
    <t>Modificaciones contractuales manipulados para cambiar las condiciones generales del proceso en beneficio de un tercero o particular.</t>
  </si>
  <si>
    <t>Realizar socializaciones del Manual de supervisión e interventoría a los supervisores de contratos</t>
  </si>
  <si>
    <t>Riegos de Corrupción Vigencia 2021 -V.01 
a Enero 2021</t>
  </si>
  <si>
    <t xml:space="preserve">CAUSAS </t>
  </si>
  <si>
    <t xml:space="preserve">1. Falta de designación de responsables en el manejo de los bienes.
</t>
  </si>
  <si>
    <t>2. Inexistencia de controles en el almacenamiento para el recibo y salida de los bienes</t>
  </si>
  <si>
    <t xml:space="preserve">
1. Ausencia de revisiones de los soportes para legalización por parte del Coordinador
</t>
  </si>
  <si>
    <t>2.Que no exista un control adecuado en el giro de los recursos de la caja menor</t>
  </si>
  <si>
    <t>3. Que no se realicen arqueos periódicos a la caja menor</t>
  </si>
  <si>
    <t xml:space="preserve">1. Falta de  verificación de los soportes académicos y laborales para la vinculación, frente a los requisitos. 
</t>
  </si>
  <si>
    <t xml:space="preserve">2. Falta de consulta antes los organismos de tarjetas profesionales o registros académicos y empresas donde laboró </t>
  </si>
  <si>
    <t xml:space="preserve">1. Falta de valores por parte de los funcionarios que tienen acceso a la información financiera 
</t>
  </si>
  <si>
    <t>2. Ausencia de control por parte de los responsables, para el tramite de pago</t>
  </si>
  <si>
    <t>1. Intereses particulares al interior de la Agencia, por encima de los intereses de la Entidad en el proceso contractual: servidores con intereses personales.</t>
  </si>
  <si>
    <t xml:space="preserve">1.Intereses particulares al interior de la Agencia, por encima de los intereses de la Entidad en el contrato: Contratistas y servidores con intereses personales.
</t>
  </si>
  <si>
    <t xml:space="preserve">1. Omitir o  desviar posibles actos de corrupción en  los informes de auditoria  
</t>
  </si>
  <si>
    <t>2. No aplicación de los principios y valores establecidos en el código de ética de la actividad  de  auditoría interna  y de la ART.</t>
  </si>
  <si>
    <t>2.1.  El servidor público con funciones de almacenista, cada vez que le soliciten ingreso de elementos, revisa los documentos requisito para el ingreso de bienes a almacén de acuerdo con lo estipulado en el "Reglamento Operativo para el manejo y control administrativo de los bienes de propiedad de la ART y los recibidos en préstamo". En el caso que no se cumplan los requisitos no se ingresa al almacén y se solicitan los ajustes correspondientes.
Registro: Comprobante de ingreso</t>
  </si>
  <si>
    <t>2.2.  El servidor público con funciones de almacenista, verifica  que la solicitud de bienes este debidamente diligenciada y firmada por el solicitante (formato de solicitud de bienes) y comprueba la
existencia y viabilidad de entrega de bienes. Una vez recibida la solicitud asigna los elementos al funcionario, quien debe firmar el comprobante de salida de almacén. En caso de presentarse alguna inconsistencia en la solicitud no se entrega el bien. 
Registro. Comprobante de salida de almacén firmado.</t>
  </si>
  <si>
    <t xml:space="preserve">
1.1.El coordinador(a) del GIT Servicios Administrativos, cada que haya legalización de caja menor, revisa los soportes para la legalización, de encontrase diferente a lo autorizado se devuelve al cuentadante para ajustar y/o complementar los soportes.
Registro:  Legalizaciones de caja menor.
</t>
  </si>
  <si>
    <t>1.2.Para legalizar un gasto a través de la caja menor, el Cuentadante solicita a quien se le entregó los recursos los documentos soportes del gasto (facturas, recibos y/o cuenta de cobro....) en caso de no contar con estos soportes o que presenten error, no realiza la legalización del gasto y se  deben a la persona solicitante para que ajuate o corrija.
Registro. Facturas y/o cuentas de cobro</t>
  </si>
  <si>
    <t>2.1. Los dos cuentadantes firman el cheque para el retiro de los recursos del banco, en caso de no contar con las dos firmas de los cuentadantes responsables en el cheque no se podrá tramitar el retiro de los recursos en el banco.
Registro. Extracto bancario y chequera.</t>
  </si>
  <si>
    <t>2.2.La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Registro: Correo electrónico, formato Solicitud de Bienes y Servicios para caja menor.</t>
  </si>
  <si>
    <t xml:space="preserve">3.1.El cuentadante realiza periódicamente (mensual) arqueo de la caja menor para validar  los recursos (dinero) tanto en banco, como físicos, en caso de hallar  diferencias se realiza nuevamente un arqueo verificando  contra los soportes de legalización y bancos.
Registro: Formato arqueo caja menor.
</t>
  </si>
  <si>
    <t>1.1. El profesional asignado revisa de acuerdo con el formato de lista de chequeo de documentos, en el evento que falte un documento se solicita y devuelve el trámite hasta que se complete la documentación. 
Registro: Lista de chequeo y análisis de requisitos para cada cargo</t>
  </si>
  <si>
    <t xml:space="preserve">2.1.El profesional del Talento Humano designado revisa los documentos para el cumplimiento de los requisitos antes de la vinculación, mediante la verificación con los cuerpos colegiados de instituciones de registros profesionales y las entidades donde laboró.
En caso contrario el Coordinador de Talento Humano, no se continúa con el proceso de vinculación.
Registro: Registros documentos de verificación ante las instituciones educativas y entidades. </t>
  </si>
  <si>
    <t xml:space="preserve">2.2. .El profesional del Talento Humano designado, solicita verificación de títulos ante las instituciones educativas (universidades, institutos técnicos o tecnólogos), para establecer la veracidad de la información académica. En caso de encontrar alguna anomalía se sigue el proceso administrativo pertinente.
Registro: Solicitudes a las instituciones educativas y respuesta de las mismas. </t>
  </si>
  <si>
    <t xml:space="preserve">1.1 El profesional responsable de presupuesto, cada que hay una solicitud de trámite presupuestal, verifica que los documentos soporte de la solicitud de expedición (Físicos o a través de la carpeta compartida) se encuentren avaladas o firmadas por el respectivo ordenador del gasto y/o las partes involucradas, en caso contrario se informa a través del sistema ORFEO al solicitante para que se corrija.
Registro: Solicitud de ORFEO.
</t>
  </si>
  <si>
    <t>2.1 El profesional responsable de revisar la expedición del RP, cada que hay una solicitud de expedición de RP, valida que la información corresponda con el objeto del CDP, el valor total y el rubro presupuestal que va a ser afectado, en caso contrario solicita o realiza la anulación del RP y corrige.
Registro: Reporte SIIF.</t>
  </si>
  <si>
    <t>2.2 El contador del GIT de Financiera, cada que se requiera, verifica que la obligación contable corresponda a los documentos soportes para el tramite de pago. En caso de trámite digital el responsable de generar la obligación, revisa que la información corresponda a la solicitud de pago en SYNERSIS o documentos digitales.
En caso contrario informa a quien generó la obligación para corregirlo o el responsable de generar la liquidación, realiza la corrección.
Registro: Reporte SIIF, o visto bueno de la obligación.</t>
  </si>
  <si>
    <t>2.3 La pagadora de la ART, cada que hay una solicitud de pago,  revisa que las obligaciones generadas cumplan con los requisitos establecidos para el pago. De lo contrario se realiza la devolución de los documentos físicos o reporta a través de correo electrónico para la respectiva corrección al responsable. 
Registro: Orden de pago o Correo electrónico</t>
  </si>
  <si>
    <t>2.4 La pagadora de la ART y el Coordinador del GIT de Financiera o en caso de ausencia de alguno de los dos o falla del sistema, con el responsable asignado, cada que hay un trámite de pagos con la Entidad Bancaria de la ART, ejercen un control dual para el ingreso a la plataforma virtual del banco para el manejo de los recursos, mediante un dispositivo de seguridad (Token) para acceder al sistema y a la sección transaccional. De lo contrario, no se puede realizar las  transacciones
Registro: Información Plataforma transaccional</t>
  </si>
  <si>
    <t>1.3.El equipo o Comité Evaluador designado,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e informa.
Registro: Informes de Evaluación del proceso suscrita por el Equipo o Comité Evaluador.</t>
  </si>
  <si>
    <t>1.1. El coordinador del GIT de Control Interno revisa los informes de auditoria y en caso de observar alguna situación solicita a través de correo electrónico al auditor realizar ajustes pertinentes, para firma del informe.</t>
  </si>
  <si>
    <t>2.1. El coordinador del GIT de Control Interno al inicio de la vigencia y cuando ingresa un nuevo auditor se Suscribe el documento “COMPROMISO ÉTICO DEL AUDITOR INTERNO”, como garantía de confianza en su desempeño, en caso de detectar alguna situación se informa a Control interno Disciplinario.</t>
  </si>
  <si>
    <t>Dos (2) arqueos durante la vigencia</t>
  </si>
  <si>
    <t>Una (1) al año</t>
  </si>
  <si>
    <t>1.1.El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solicita los cambios necesarios y pertinentes para que se realicen las modificaciones. 
Registro: Estudios previos aprobados, solicitudes, correo electrónico</t>
  </si>
  <si>
    <t>1.2. El Área competente de adelantar la contratación (GIT para la Contratación de Funcionamiento o GIT para la Contratación Misional),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Memorando o Correo electrónico</t>
  </si>
  <si>
    <t>Área de Contratación y abogados responsables: Informar a los oferentes y contratistas sobre las responsabilidades penales en el proceso contractual, cuando se busca favorecer a uno de ellos o prevalecen los intereses particulares en el proceso de contratación en cada una de sus etapas.</t>
  </si>
  <si>
    <t>Carta de compromiso anticorrupción
Acto Administrativo Comité evaluador.</t>
  </si>
  <si>
    <t>GIT para la Contratación de Funcionamiento o GIT para la Contratación Misional</t>
  </si>
  <si>
    <t>1.2.El área de Contratación cuando sea radicado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de hecho, solicita los cambios necesarios y pertinentes o no autoriza.
Registro: Correo electrónico y Orfeo, Formato solicitud modificación contractual.</t>
  </si>
  <si>
    <t xml:space="preserve">Plan Anticorrupción y de Atención al Ciudadano </t>
  </si>
  <si>
    <t>Socializaciones realizadas</t>
  </si>
  <si>
    <t>CONTRATACIÓN</t>
  </si>
  <si>
    <t>GESTIÓN DEL TALENTO HUMANO</t>
  </si>
  <si>
    <t>GIT de Contratación Funcionamiento  - GIT Contratación Misional.</t>
  </si>
  <si>
    <r>
      <t xml:space="preserve">1.1.El líder del área solicitante o supervisor, </t>
    </r>
    <r>
      <rPr>
        <sz val="10"/>
        <rFont val="Arial"/>
        <family val="2"/>
      </rPr>
      <t>cuando se requiera</t>
    </r>
    <r>
      <rPr>
        <sz val="10"/>
        <color rgb="FF000000"/>
        <rFont val="Arial"/>
        <family val="2"/>
      </rPr>
      <t>, revisa las condiciones de la modificación, asegurando el</t>
    </r>
    <r>
      <rPr>
        <sz val="10"/>
        <color rgb="FFFF0000"/>
        <rFont val="Arial"/>
        <family val="2"/>
      </rPr>
      <t xml:space="preserve"> </t>
    </r>
    <r>
      <rPr>
        <sz val="10"/>
        <rFont val="Arial"/>
        <family val="2"/>
      </rPr>
      <t xml:space="preserve">contrato no </t>
    </r>
    <r>
      <rPr>
        <sz val="10"/>
        <color rgb="FF000000"/>
        <rFont val="Arial"/>
        <family val="2"/>
      </rPr>
      <t xml:space="preserve">vaya a contemplar requisitos o especificaciones subjetivas o que favorezca al contratista, en caso de  encontrar este supuesto, solicita al supervisor, los cambios necesarios y pertinentes o no autoriza modificaciones. 
Registro: Correo electrónico con observaciones u Orfeo; Formato solicitud modificación contractual.
</t>
    </r>
  </si>
  <si>
    <t xml:space="preserve">Estrategia de Comunicaciones </t>
  </si>
  <si>
    <t>comunicaciones</t>
  </si>
  <si>
    <t>Fortalecer las competencias de los servidores públicos que atienden directamente a los ciudadanos a través de procesos de cualificación.</t>
  </si>
  <si>
    <t>%
Avance</t>
  </si>
  <si>
    <t>Seguimiento Controles</t>
  </si>
  <si>
    <t>SEGUIMIENTO CONTROL INTERNO</t>
  </si>
  <si>
    <t xml:space="preserve">SEGUIMIENTO  ACCIONES 
 </t>
  </si>
  <si>
    <t>Seguimiento Control
Interno</t>
  </si>
  <si>
    <t>%
AVANCE</t>
  </si>
  <si>
    <t>Seguimiento Control Interno corte Agosto</t>
  </si>
  <si>
    <t xml:space="preserve">%
Avance </t>
  </si>
  <si>
    <t xml:space="preserve">Seguimiento Control Interno </t>
  </si>
  <si>
    <t>Se cuenta con los registros los comprobantes de ingreso y de salida</t>
  </si>
  <si>
    <t>Se publico en la pagina web Institucional en el Link:
https://www.renovacionterritorio.gov.co/descargar.php?idFile=31695</t>
  </si>
  <si>
    <t>Este se reporta de forma anual</t>
  </si>
  <si>
    <t>COMPONENTE</t>
  </si>
  <si>
    <t>Total Actividades</t>
  </si>
  <si>
    <t>Actividades Cumplidas al 100%</t>
  </si>
  <si>
    <t>Promedio Avance Componente</t>
  </si>
  <si>
    <t>Riesgos de Corrupcion</t>
  </si>
  <si>
    <t>Trámites y Servicios</t>
  </si>
  <si>
    <t>Rendicion de Cuentas</t>
  </si>
  <si>
    <t>Atención al Ciudadano</t>
  </si>
  <si>
    <t>Transparencia</t>
  </si>
  <si>
    <t>Se cuenta con la funcionario, de no haber funcionario se le da el encargo al Coordinador GIT Administrativa</t>
  </si>
  <si>
    <t>Se tiene como soporte los videos, constancia revisión de cámaras</t>
  </si>
  <si>
    <t>Se tiene como soporte los videos
constancia revisión de cámaras</t>
  </si>
  <si>
    <t>Durante el periodo no se han requerido tener efectivo en la caja menor, se ha realizado la actividad por transferencias electrónicas.</t>
  </si>
  <si>
    <t>Para el periodo se han realizado dos auto arqueos</t>
  </si>
  <si>
    <t>Se hace la verificación de documentos y se expide un certificado de cumplimiento de requisitos para el Cargo, 
  y se hace comunicaciones a los instituciones educativas, previo al nombramiento</t>
  </si>
  <si>
    <t>Se tiene los CDP y RP con sus respectivos soportes, en el evento de alguna modificación (de la solicitud  de CDP y/o RP) se realiza a través de Correo electrónico o por gestor documental  el Orfeo</t>
  </si>
  <si>
    <t>Cuando se requiere ajustar la solicitud de pago, se hace la devolución por el gestor documental orfeo o correo electrónico</t>
  </si>
  <si>
    <t>Esta actividad como control se realiza de forma Dual y al Coordinador del GIT de Financiera le llega la notificación de la transacción de la entidad Bancaria.</t>
  </si>
  <si>
    <t>Estudios previos se hace una revisión previa por parte los grupos de y contratación y se persiste un tema por definir son revisados  en mesas de trabajo.</t>
  </si>
  <si>
    <t>Se les da conocer los temas que atenten contra la transparencia en la resolución de comité</t>
  </si>
  <si>
    <t>Para el periodo del seguimiento se realizaron dos jornadas de orientación en supervisión.</t>
  </si>
  <si>
    <t>Se realiza la revisión previa por lo equipo  de trabajo y se persiste algún tema se lleva a mesa de trabajo.</t>
  </si>
  <si>
    <t xml:space="preserve">Direccionamiento Estratégico </t>
  </si>
  <si>
    <t>versión 02</t>
  </si>
  <si>
    <t>Componente 2:  Estrategia de racionalización de trámites</t>
  </si>
  <si>
    <t>Aprobación de vinculación del pago del impuesto sobre renta y complementarios susceptibles a los proyectos a ejecutar en la ZOMAC
Aprobación de suscripción de convenios para la ejecución de proyectos de inversión.</t>
  </si>
  <si>
    <t>Resoluciones de aprobación vinculación del impuesto contribuyentes</t>
  </si>
  <si>
    <t xml:space="preserve">Equipo Líder de trabajo </t>
  </si>
  <si>
    <t xml:space="preserve">1 presentación </t>
  </si>
  <si>
    <t>Se realizo la presentación aprobado por el Director  General y posteriormente se presento al comité  Directivo</t>
  </si>
  <si>
    <t>Caracterizar  y segmentar Grupos de valor  para la participación en la Rendición de Cuentas 2020</t>
  </si>
  <si>
    <t xml:space="preserve">Con las bases de datos entregadas por las áreas misionales, y con esto se realizo la caracterización y segmentación de los diferentes grupos de valor </t>
  </si>
  <si>
    <t>Construir y publicar  preguntas dirigidas a los grupos de valor  acerca de temas de interés Acuerdos de Paz para ser tratados en la Rendición de cuentas.</t>
  </si>
  <si>
    <t>Cada misional envió las preguntas  y la Oficina de Planeación y Comunicación realizo la consolidación y se genero la encuesta y fue publicada</t>
  </si>
  <si>
    <t>A partir de los resultados dela encuesta se priorizaron los temas de interés que la ciudadanía quiere conocer en la rendición de cuentas.</t>
  </si>
  <si>
    <t>Se diseño la estrategia a partir delas actividades anteriores y se publico en la sesión de transparencia plan de rendición de cuentas. Link:
https://www.renovacionterritorio.gov.co/descargar.php?idFile=31695</t>
  </si>
  <si>
    <t xml:space="preserve"> Definir y Publicar Información 15 días antes de la audiencia </t>
  </si>
  <si>
    <t>Equipo Líder de trabajo  y comunicaciones</t>
  </si>
  <si>
    <t xml:space="preserve">Se publico la información y se genero el informe </t>
  </si>
  <si>
    <t>Convocar a ciudadanos y grupos de interés al ejercicio de rendición de cuentas; enfatizando que la razón de ser de la Agencia de Renovación del Territorio esta directamente ligada a los acuerdos de paz en el componente 1.2</t>
  </si>
  <si>
    <t>Se realizaron piezas de comunicación para el antes y durante la rendición de cuenta:
se divulga a través Twiter, Facebook, mensajes de texto, correos electrónicos masivos.</t>
  </si>
  <si>
    <t>Realizar  audiencia publica de rendición de cuentas -Acuerdos de Paz-</t>
  </si>
  <si>
    <t>planeación</t>
  </si>
  <si>
    <t>E labor informe  bajo los lineamientos del Sistema de Rendición de Cuentas para el Acuerdo de Paz (SIRCAP)</t>
  </si>
  <si>
    <t>Planeación  y Equipo Líder de Trabajo</t>
  </si>
  <si>
    <t>Planeación y Comunicaciones</t>
  </si>
  <si>
    <t>planeación  y Equipo Líder de trabajo</t>
  </si>
  <si>
    <t>Para esta evaluación se cuenta con el indicador de satisfacción en respuesta a PQRS, y se presenta el resultado trimestralmente a la oficina de planeación y en SIGEPRE</t>
  </si>
  <si>
    <t>Se presenta el informe trimestralmente, y se publica en la pagina web</t>
  </si>
  <si>
    <t>Generara reporte de la Evaluación del desempeño de los servidores públicos en relación con su comportamiento y actitud en la interacción con los ciudadanos.</t>
  </si>
  <si>
    <t>Realizar encuesta de percepción de manera trimestral(indicador de satisfacción cliente externo)</t>
  </si>
  <si>
    <t>versión 01</t>
  </si>
  <si>
    <t>Se cuenta con el Contact Center con las condiciones del  actual acuerdo marco de precios.</t>
  </si>
  <si>
    <t>indicadores satisfacción y cumplimiento de términos de respuesta a las PQRS</t>
  </si>
  <si>
    <t>El indicador de cumplimiento  de términos de PQRS, indicador de satisfacción de respuesta a PQRS que se presentan trimestralmente, a la oficina de planeación y en SIGEPRE</t>
  </si>
  <si>
    <t xml:space="preserve">Subcomponente 2 Fortalecimiento de los canales de Atención </t>
  </si>
  <si>
    <t xml:space="preserve"> </t>
  </si>
  <si>
    <t>Publicaciones de contratos y convenios en las plataformas publicas de contratación. (Secop I, II)</t>
  </si>
  <si>
    <t>Para el periodo de seguimiento se realizado las diferentes ubicación conforme a la etapa de contratación.</t>
  </si>
  <si>
    <t>Informe de cumplimiento de términos de las PQRS trimestral</t>
  </si>
  <si>
    <t>Actualizar Los Índices de información clasificada y reservada, Registro de Activos de Información y Esquema de publicación de información.</t>
  </si>
  <si>
    <t xml:space="preserve">Subcomponente 4 Criterio diferencial de  Accesibilidad </t>
  </si>
  <si>
    <t xml:space="preserve">Mantener el servicio de Video llamada con lenguaje de señas </t>
  </si>
  <si>
    <t xml:space="preserve">Se mantiene el servicio </t>
  </si>
  <si>
    <t xml:space="preserve">Subcomponente 5 Montero del Acceso a la información Pública </t>
  </si>
  <si>
    <t>Oficina de Tecnologías de la información  y Proceso- responsable del set de datos a publicar</t>
  </si>
  <si>
    <t>Subdirección de financiamiento - Tecnologías de información y Subdirección   de Gestión dela Información</t>
  </si>
  <si>
    <t>Se firmo por parte de cada auditor, el formato Carta de Compromiso ético del auditor.</t>
  </si>
  <si>
    <t xml:space="preserve">                                                        Original Firmado</t>
  </si>
  <si>
    <t>Elaboró:Miguel Saavedra</t>
  </si>
  <si>
    <t>Promedio Avance corte Agosto de 2021:</t>
  </si>
  <si>
    <t>Se realizo el reporte el 24 de junio  2021</t>
  </si>
  <si>
    <t>Se divulgo a través de la pagina web institucional y a las correos registrados en la lista de asistencia. Respuesta a preguntas solicitadas por los  ciudadanos Link:
https://www.renovacionterritorio.gov.co/#/es/itemtransparencia/94/planeacion</t>
  </si>
  <si>
    <t>Se realizaron Acciones de mejora a partir de la encuesta de evaluación de rendición de cuentas. Link: https://www.renovacionterritorio.gov.co/#/es/itemtransparencia/94/planeacion</t>
  </si>
  <si>
    <t>Se elabora el informe el 6 de junio de 2021, Se puede observar en Link:  https://www.renovacionterritorio.gov.co/#/es/itemtransparencia/94/planeacion</t>
  </si>
  <si>
    <t>Se realizo la rendición  el 6 de mayo 2021, se observa el video en el Link:
https://www.renovacionterritorio.gov.co/#/es/itemtransparencia/94/planeacion</t>
  </si>
  <si>
    <t xml:space="preserve">Para el corte la actividad se adelanto  y se da conocer los aspectos en la resolución designando el comité evaluador, según corresponda </t>
  </si>
  <si>
    <t xml:space="preserve">
El set de datos abiertos ya fue aceptado por MIN TICS y se encuentra publicado en portal de Datos gov.co y se tiene  tres conjuntos de datos publicados
</t>
  </si>
  <si>
    <t>Se contemplo el Plan Anual de capacitación se  los temas referentes atención al ciudadano en el eje 4 fortalecimiento de competencias, se capacitaron los funcionarios y contratistas</t>
  </si>
  <si>
    <t>Se encuentra en Modulo virtual de servicio al ciudadano , y forma parte de la inducción se realizaron loas jornadas el 14 de mayo y 22 de julio de 2021</t>
  </si>
  <si>
    <t>Se encuentra en Modulo virtual de servicio al ciudadano , y forma parte de la inducción. Ya se cumplió los funcionarios y contratistas ya se realizaron  el curso</t>
  </si>
  <si>
    <t>Ya se realizo la actualización de información clasificada y reservada y se publico en la pagina web institucional en Link: https://www.renovacionterritorio.gov.co/Publicaciones/transparencia_y_acceso_a_la_informacin</t>
  </si>
  <si>
    <t xml:space="preserve">
Ya se aplico la hoja de estilos por parte de la Subdirección de Gestion de la Información  y se envió MIN TICS, para que realicen el diagnósticos y recomendaciones  de la URL de obras por impuestos 
</t>
  </si>
  <si>
    <t xml:space="preserve">
El 11 de mayo de 2021 Se expidieron 35 Resoluciones que aprueban la solicitud de vinculación del impuesto a contribuyentes y 3 que aprueban la suscripción de convenios a contribuyentes con entidades nacionales competentes.
</t>
  </si>
  <si>
    <t>Se recibió capacitación por parte del GIT de Financiera y el Ministerio de Hacienda de forma virtual por la pagina Web de MH.
"Facturación electrónica para el manejo de caja Menor"</t>
  </si>
  <si>
    <t>Se han realizado para el corte del seguimiento dos   legalizaciones una en julio y otra agosto la segunda se encuentra en tramite  por parte del GIT  financiera para enviar a Secretaria General para firma
Se cuenta con los soportes para legalización.</t>
  </si>
  <si>
    <t>Se han realizado para el periodo 3 vinculaciones  1 técnico asistencial 01 grado 10, un técnico asistencial 01grado 11 y técnico asistencial grado 4, y se realizo la verificación de requisitos títulos y tarjeta profesional entre otros.</t>
  </si>
  <si>
    <t xml:space="preserve">Se revisa que la documentación este completa en el expediente laboral, esta actividad se realiza trimestralmente.
Se hace revisión mensual con el equipo del estado de los proceso de vinculación. Se tiene base datos con la cual se hace la revisión </t>
  </si>
  <si>
    <t xml:space="preserve">Con corte a la revisión se han realizado capacitación en:
-Cadena Básica Financiera
-Ciclo Contables y sus Efectos
-Factura Electrónica Nota Crédito Nota Debito
-Generación Masiva de Documentos en ejecución Presupuestal de Gastos
</t>
  </si>
  <si>
    <t xml:space="preserve">Se realiza vía correo si se requiere ajustar, o por memorando.
En los pliegos se da a conocer los deberes a actuar con transparencia igual en la carta de presentación que la lleva todos los procesos contractuales.
</t>
  </si>
  <si>
    <t>Para el corte del Seguimiento el  Coordinador del GIT de Control Interno Revisa los informes y envía las observaciones vía correo electrónico</t>
  </si>
  <si>
    <t xml:space="preserve">                                           GLORIA OLIVER MORENO</t>
  </si>
  <si>
    <t>CoordinadorA (E) Grupo Interno de Trabajo de Control Interno</t>
  </si>
  <si>
    <t>Para el periodo el GIT de financiera  ha realizado dos  arqueos uno mayo y uno julio 2021</t>
  </si>
  <si>
    <t>Se cuenta el documento con el diagnostico</t>
  </si>
  <si>
    <t>Se elaboro el tablero de control con los compromisos a las preguntas realizadas que no se alcanzaron a responder en la rendición de cuentas, y se adjunta los correos con las respuestas y otras se dio la respuesta  por Facebook Live</t>
  </si>
  <si>
    <t xml:space="preserve">El GIT de Control Interno realizo el informe al cumplimiento a  la estrategia de la rendición de cuentas </t>
  </si>
  <si>
    <t xml:space="preserve">
El listado maestro se actualiza trimestralmente, se publico en la pagina web Institucional Link.
https://www.renovacionterritorio.gov.co/Publicaciones/transparencia_y_acceso_a_la_informacin_pblica/modelo_integrado_de_planeacin_y_gestin
</t>
  </si>
  <si>
    <t>Actividad para el segundo semestre en el mes de diciembre de 2021</t>
  </si>
  <si>
    <t xml:space="preserve">
1.1. La Secretaria General a través del área de Talento Humano mantendrá cubierto el cargo de funcionario responsable de almacén, en caso de no estar cubierto el cargo la oficina de Talento Humano realizará el encargo  de  funciones a otro funcionario a través de Resolución. 
Registro: Resolución de encargo o nombramiento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</si>
</sst>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47">
    <font>
      <sz val="11"/>
      <color theme="1"/>
      <name val="Calibri"/>
      <family val="2"/>
      <scheme val="minor"/>
    </font>
    <font>
      <b/>
      <sz val="11"/>
      <color theme="1"/>
      <name val="Arial Narrow"/>
      <family val="2"/>
    </font>
    <font>
      <sz val="11"/>
      <color theme="1"/>
      <name val="Arial Narrow"/>
      <family val="2"/>
    </font>
    <font>
      <b/>
      <sz val="12"/>
      <color theme="0"/>
      <name val="Arial Narrow"/>
      <family val="2"/>
    </font>
    <font>
      <sz val="10"/>
      <name val="Arial"/>
      <family val="2"/>
    </font>
    <font>
      <b/>
      <sz val="12"/>
      <name val="Arial Narrow"/>
      <family val="2"/>
    </font>
    <font>
      <sz val="11"/>
      <name val="Calibri"/>
      <family val="2"/>
      <scheme val="minor"/>
    </font>
    <font>
      <b/>
      <sz val="12"/>
      <color theme="1"/>
      <name val="Calibri"/>
      <family val="2"/>
      <scheme val="minor"/>
    </font>
    <font>
      <b/>
      <sz val="12"/>
      <name val="Calibri"/>
      <family val="2"/>
      <scheme val="minor"/>
    </font>
    <font>
      <sz val="10"/>
      <name val="SansSerif"/>
    </font>
    <font>
      <sz val="8"/>
      <color theme="1"/>
      <name val="Calibri"/>
      <family val="2"/>
      <scheme val="minor"/>
    </font>
    <font>
      <sz val="14"/>
      <color theme="1"/>
      <name val="Calibri"/>
      <family val="2"/>
      <scheme val="minor"/>
    </font>
    <font>
      <sz val="8"/>
      <name val="Arial"/>
      <family val="2"/>
    </font>
    <font>
      <sz val="16"/>
      <color theme="1"/>
      <name val="Calibri"/>
      <family val="2"/>
      <scheme val="minor"/>
    </font>
    <font>
      <b/>
      <sz val="11"/>
      <color rgb="FF000000"/>
      <name val="Calibri"/>
      <family val="2"/>
    </font>
    <font>
      <sz val="22"/>
      <color rgb="FF000000"/>
      <name val="Calibri"/>
      <family val="2"/>
    </font>
    <font>
      <sz val="11"/>
      <color theme="1"/>
      <name val="Calibri"/>
      <family val="2"/>
    </font>
    <font>
      <b/>
      <sz val="8"/>
      <color rgb="FF000000"/>
      <name val="Calibri"/>
      <family val="2"/>
    </font>
    <font>
      <sz val="12"/>
      <color theme="1"/>
      <name val="Calibri"/>
      <family val="2"/>
      <scheme val="minor"/>
    </font>
    <font>
      <b/>
      <sz val="16"/>
      <color theme="0"/>
      <name val="Arial Narrow"/>
      <family val="2"/>
    </font>
    <font>
      <sz val="11"/>
      <color rgb="FF000000"/>
      <name val="Calibri"/>
      <family val="2"/>
    </font>
    <font>
      <sz val="11"/>
      <name val="Calibri"/>
      <family val="2"/>
    </font>
    <font>
      <sz val="9"/>
      <name val="Arial"/>
      <family val="2"/>
    </font>
    <font>
      <b/>
      <sz val="11"/>
      <color rgb="FFFFFFFF"/>
      <name val="Arial"/>
      <family val="2"/>
    </font>
    <font>
      <sz val="10"/>
      <color rgb="FFFF0000"/>
      <name val="Arial"/>
      <family val="2"/>
    </font>
    <font>
      <sz val="10"/>
      <color rgb="FF000000"/>
      <name val="Arial"/>
      <family val="2"/>
    </font>
    <font>
      <b/>
      <sz val="16"/>
      <color rgb="FF000000"/>
      <name val="Arial"/>
      <family val="2"/>
    </font>
    <font>
      <b/>
      <sz val="10"/>
      <color rgb="FF000000"/>
      <name val="Arial"/>
      <family val="2"/>
    </font>
    <font>
      <sz val="9"/>
      <color rgb="FF000000"/>
      <name val="Arial"/>
      <family val="2"/>
    </font>
    <font>
      <b/>
      <sz val="9"/>
      <color rgb="FF000000"/>
      <name val="Arial"/>
      <family val="2"/>
    </font>
    <font>
      <sz val="10"/>
      <color rgb="FFFFFFFF"/>
      <name val="Arial"/>
      <family val="2"/>
    </font>
    <font>
      <sz val="11"/>
      <color rgb="FFFFFFFF"/>
      <name val="Calibri"/>
      <family val="2"/>
    </font>
    <font>
      <b/>
      <sz val="9"/>
      <color rgb="FF000000"/>
      <name val="Tahoma"/>
      <family val="2"/>
    </font>
    <font>
      <sz val="9"/>
      <color rgb="FF000000"/>
      <name val="Tahoma"/>
      <family val="2"/>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1"/>
      <color theme="1"/>
      <name val="Calibri"/>
      <family val="2"/>
    </font>
    <font>
      <b/>
      <sz val="10"/>
      <name val="Arial"/>
      <family val="2"/>
    </font>
    <font>
      <sz val="11"/>
      <color theme="1"/>
      <name val="Verdana"/>
      <family val="2"/>
    </font>
    <font>
      <b/>
      <i/>
      <sz val="10"/>
      <color theme="1"/>
      <name val="Arial"/>
      <family val="2"/>
    </font>
    <font>
      <sz val="10"/>
      <color theme="1"/>
      <name val="Verdana"/>
      <family val="2"/>
    </font>
    <font>
      <i/>
      <sz val="11"/>
      <color theme="1"/>
      <name val="Verdana"/>
      <family val="2"/>
    </font>
    <font>
      <b/>
      <sz val="11"/>
      <color theme="1"/>
      <name val="Verdana"/>
      <family val="2"/>
    </font>
    <font>
      <b/>
      <sz val="8"/>
      <color theme="1"/>
      <name val="Verdana"/>
      <family val="2"/>
    </font>
    <font>
      <i/>
      <sz val="9"/>
      <color theme="1"/>
      <name val="Verdana"/>
      <family val="2"/>
    </font>
  </fonts>
  <fills count="20">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D9D9D9"/>
        <bgColor rgb="FF000000"/>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rgb="FF336699"/>
        <bgColor rgb="FF000000"/>
      </patternFill>
    </fill>
    <fill>
      <patternFill patternType="solid">
        <fgColor theme="8" tint="0.39997558519241921"/>
        <bgColor indexed="64"/>
      </patternFill>
    </fill>
    <fill>
      <patternFill patternType="solid">
        <fgColor theme="4" tint="-0.249977111117893"/>
        <bgColor indexed="64"/>
      </patternFill>
    </fill>
    <fill>
      <patternFill patternType="solid">
        <fgColor rgb="FF305496"/>
        <bgColor rgb="FF000000"/>
      </patternFill>
    </fill>
    <fill>
      <patternFill patternType="solid">
        <fgColor rgb="FF2F75B5"/>
        <bgColor rgb="FF000000"/>
      </patternFill>
    </fill>
    <fill>
      <patternFill patternType="solid">
        <fgColor rgb="FFE7E6E6"/>
        <bgColor rgb="FF000000"/>
      </patternFill>
    </fill>
    <fill>
      <patternFill patternType="solid">
        <fgColor rgb="FFF2F2F2"/>
        <bgColor rgb="FF000000"/>
      </patternFill>
    </fill>
    <fill>
      <patternFill patternType="solid">
        <fgColor rgb="FF20427F"/>
        <bgColor indexed="64"/>
      </patternFill>
    </fill>
    <fill>
      <patternFill patternType="solid">
        <fgColor rgb="FFE5E5E4"/>
        <bgColor indexed="64"/>
      </patternFill>
    </fill>
  </fills>
  <borders count="84">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theme="0"/>
      </right>
      <top style="medium">
        <color indexed="64"/>
      </top>
      <bottom style="medium">
        <color theme="0"/>
      </bottom>
      <diagonal/>
    </border>
    <border>
      <left/>
      <right/>
      <top style="medium">
        <color theme="0"/>
      </top>
      <bottom/>
      <diagonal/>
    </border>
    <border>
      <left style="medium">
        <color auto="1"/>
      </left>
      <right style="medium">
        <color theme="0"/>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style="medium">
        <color theme="0"/>
      </left>
      <right/>
      <top style="medium">
        <color theme="0"/>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medium">
        <color rgb="FFFFFFFF"/>
      </right>
      <top/>
      <bottom style="medium">
        <color rgb="FFFFFFFF"/>
      </bottom>
      <diagonal/>
    </border>
    <border>
      <left/>
      <right/>
      <top/>
      <bottom style="medium">
        <color rgb="FFFFFFFF"/>
      </bottom>
      <diagonal/>
    </border>
    <border>
      <left/>
      <right/>
      <top style="medium">
        <color auto="1"/>
      </top>
      <bottom/>
      <diagonal/>
    </border>
    <border>
      <left style="medium">
        <color auto="1"/>
      </left>
      <right/>
      <top/>
      <bottom/>
      <diagonal/>
    </border>
    <border>
      <left style="medium">
        <color theme="0"/>
      </left>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bottom/>
      <diagonal/>
    </border>
    <border>
      <left/>
      <right/>
      <top/>
      <bottom style="medium">
        <color theme="0"/>
      </bottom>
      <diagonal/>
    </border>
    <border>
      <left style="medium">
        <color rgb="FFFFFFFF"/>
      </left>
      <right/>
      <top/>
      <bottom style="medium">
        <color rgb="FFFFFFFF"/>
      </bottom>
      <diagonal/>
    </border>
    <border>
      <left/>
      <right style="medium">
        <color theme="0"/>
      </right>
      <top style="medium">
        <color theme="0"/>
      </top>
      <bottom style="medium">
        <color theme="0"/>
      </bottom>
      <diagonal/>
    </border>
    <border>
      <left style="medium">
        <color auto="1"/>
      </left>
      <right/>
      <top/>
      <bottom style="medium">
        <color theme="0"/>
      </bottom>
      <diagonal/>
    </border>
    <border>
      <left style="medium">
        <color auto="1"/>
      </left>
      <right/>
      <top style="medium">
        <color theme="0"/>
      </top>
      <bottom/>
      <diagonal/>
    </border>
    <border>
      <left/>
      <right style="medium">
        <color theme="0"/>
      </right>
      <top/>
      <bottom/>
      <diagonal/>
    </border>
    <border>
      <left style="medium">
        <color theme="0"/>
      </left>
      <right style="medium">
        <color theme="0"/>
      </right>
      <top/>
      <bottom/>
      <diagonal/>
    </border>
    <border>
      <left/>
      <right/>
      <top style="medium">
        <color indexed="64"/>
      </top>
      <bottom style="thin">
        <color indexed="64"/>
      </bottom>
      <diagonal/>
    </border>
    <border>
      <left/>
      <right style="thin">
        <color indexed="64"/>
      </right>
      <top/>
      <bottom/>
      <diagonal/>
    </border>
    <border>
      <left style="medium">
        <color theme="0"/>
      </left>
      <right style="thick">
        <color theme="0"/>
      </right>
      <top style="medium">
        <color theme="0"/>
      </top>
      <bottom/>
      <diagonal/>
    </border>
    <border>
      <left/>
      <right style="thick">
        <color theme="0"/>
      </right>
      <top style="medium">
        <color theme="0"/>
      </top>
      <bottom/>
      <diagonal/>
    </border>
    <border>
      <left/>
      <right style="thick">
        <color theme="0"/>
      </right>
      <top/>
      <bottom/>
      <diagonal/>
    </border>
    <border>
      <left style="thick">
        <color theme="0"/>
      </left>
      <right style="thick">
        <color theme="0"/>
      </right>
      <top style="medium">
        <color theme="0"/>
      </top>
      <bottom/>
      <diagonal/>
    </border>
    <border>
      <left style="thick">
        <color theme="0"/>
      </left>
      <right style="thick">
        <color theme="0"/>
      </right>
      <top/>
      <bottom/>
      <diagonal/>
    </border>
    <border>
      <left style="medium">
        <color theme="0"/>
      </left>
      <right style="thick">
        <color theme="0"/>
      </right>
      <top style="medium">
        <color indexed="64"/>
      </top>
      <bottom style="medium">
        <color theme="0"/>
      </bottom>
      <diagonal/>
    </border>
    <border>
      <left/>
      <right/>
      <top/>
      <bottom style="thick">
        <color theme="0"/>
      </bottom>
      <diagonal/>
    </border>
    <border>
      <left style="medium">
        <color auto="1"/>
      </left>
      <right/>
      <top/>
      <bottom style="medium">
        <color indexed="64"/>
      </bottom>
      <diagonal/>
    </border>
    <border>
      <left/>
      <right/>
      <top/>
      <bottom style="medium">
        <color indexed="64"/>
      </bottom>
      <diagonal/>
    </border>
    <border>
      <left/>
      <right/>
      <top style="medium">
        <color theme="0"/>
      </top>
      <bottom style="medium">
        <color theme="0"/>
      </bottom>
      <diagonal/>
    </border>
    <border>
      <left style="medium">
        <color theme="0"/>
      </left>
      <right style="thin">
        <color theme="0"/>
      </right>
      <top/>
      <bottom/>
      <diagonal/>
    </border>
    <border>
      <left style="thin">
        <color indexed="64"/>
      </left>
      <right style="thin">
        <color indexed="64"/>
      </right>
      <top/>
      <bottom/>
      <diagonal/>
    </border>
    <border>
      <left style="medium">
        <color auto="1"/>
      </left>
      <right/>
      <top style="thin">
        <color auto="1"/>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auto="1"/>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44546A"/>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s>
  <cellStyleXfs count="3">
    <xf numFmtId="0" fontId="0" fillId="0" borderId="0"/>
    <xf numFmtId="0" fontId="4" fillId="0" borderId="0"/>
    <xf numFmtId="9" fontId="34" fillId="0" borderId="0" applyFont="0" applyFill="0" applyBorder="0" applyAlignment="0" applyProtection="0"/>
  </cellStyleXfs>
  <cellXfs count="369">
    <xf numFmtId="0" fontId="0" fillId="0" borderId="0" xfId="0"/>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4" fillId="0" borderId="0" xfId="1"/>
    <xf numFmtId="0" fontId="5" fillId="3" borderId="4" xfId="1" applyFont="1" applyFill="1" applyBorder="1" applyAlignment="1">
      <alignment horizontal="center" vertical="center" wrapText="1"/>
    </xf>
    <xf numFmtId="0" fontId="0" fillId="0" borderId="1" xfId="0" applyBorder="1"/>
    <xf numFmtId="0" fontId="10" fillId="0" borderId="17" xfId="0" applyFont="1" applyBorder="1"/>
    <xf numFmtId="0" fontId="0" fillId="0" borderId="27" xfId="0" applyBorder="1"/>
    <xf numFmtId="0" fontId="14" fillId="6" borderId="0" xfId="0" applyFont="1" applyFill="1" applyBorder="1"/>
    <xf numFmtId="0" fontId="14" fillId="5" borderId="30" xfId="0" applyFont="1" applyFill="1" applyBorder="1" applyAlignment="1">
      <alignment horizontal="center" vertical="center"/>
    </xf>
    <xf numFmtId="0" fontId="16" fillId="6" borderId="0" xfId="0" applyFont="1" applyFill="1" applyBorder="1"/>
    <xf numFmtId="0" fontId="16" fillId="6" borderId="31" xfId="0" applyFont="1" applyFill="1" applyBorder="1" applyAlignment="1">
      <alignment vertical="top" wrapText="1"/>
    </xf>
    <xf numFmtId="0" fontId="16" fillId="6" borderId="13" xfId="0" applyFont="1" applyFill="1" applyBorder="1" applyAlignment="1">
      <alignment horizontal="center" vertical="center"/>
    </xf>
    <xf numFmtId="0" fontId="16" fillId="6" borderId="20" xfId="0" applyFont="1" applyFill="1" applyBorder="1" applyAlignment="1">
      <alignment horizontal="center" vertical="center"/>
    </xf>
    <xf numFmtId="0" fontId="16" fillId="6" borderId="32" xfId="0" applyFont="1" applyFill="1" applyBorder="1" applyAlignment="1">
      <alignment wrapText="1"/>
    </xf>
    <xf numFmtId="0" fontId="16" fillId="6" borderId="23" xfId="0" applyFont="1" applyFill="1" applyBorder="1" applyAlignment="1">
      <alignment horizontal="center" vertical="center"/>
    </xf>
    <xf numFmtId="0" fontId="16" fillId="6" borderId="14" xfId="0" applyFont="1" applyFill="1" applyBorder="1" applyAlignment="1">
      <alignment horizontal="center" vertical="center"/>
    </xf>
    <xf numFmtId="0" fontId="16" fillId="6" borderId="13" xfId="0" applyFont="1" applyFill="1" applyBorder="1" applyAlignment="1">
      <alignment vertical="top" wrapText="1"/>
    </xf>
    <xf numFmtId="0" fontId="16" fillId="6" borderId="34" xfId="0" applyFont="1" applyFill="1" applyBorder="1" applyAlignment="1">
      <alignment horizontal="center" vertical="center"/>
    </xf>
    <xf numFmtId="0" fontId="16" fillId="6" borderId="35" xfId="0" applyFont="1" applyFill="1" applyBorder="1" applyAlignment="1">
      <alignment horizontal="center" vertical="center"/>
    </xf>
    <xf numFmtId="0" fontId="14" fillId="5" borderId="30" xfId="0" applyFont="1" applyFill="1" applyBorder="1" applyAlignment="1">
      <alignment horizontal="center" vertical="center" textRotation="90"/>
    </xf>
    <xf numFmtId="0" fontId="14" fillId="5" borderId="23" xfId="0" applyFont="1" applyFill="1" applyBorder="1" applyAlignment="1">
      <alignment horizontal="center" vertical="center" textRotation="90"/>
    </xf>
    <xf numFmtId="0" fontId="14" fillId="5" borderId="14" xfId="0" applyFont="1" applyFill="1" applyBorder="1" applyAlignment="1">
      <alignment horizontal="center" vertical="center" textRotation="90" wrapText="1"/>
    </xf>
    <xf numFmtId="14" fontId="16" fillId="6" borderId="31" xfId="0" applyNumberFormat="1" applyFont="1" applyFill="1" applyBorder="1"/>
    <xf numFmtId="0" fontId="20" fillId="2" borderId="39" xfId="0" applyFont="1" applyFill="1" applyBorder="1" applyAlignment="1">
      <alignment vertical="center" wrapText="1"/>
    </xf>
    <xf numFmtId="0" fontId="16" fillId="2" borderId="40" xfId="0" applyFont="1" applyFill="1" applyBorder="1" applyAlignment="1">
      <alignment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vertical="center" wrapText="1"/>
    </xf>
    <xf numFmtId="0" fontId="2" fillId="2" borderId="9" xfId="0" applyFont="1" applyFill="1" applyBorder="1" applyAlignment="1">
      <alignment horizontal="justify" vertical="center" wrapText="1"/>
    </xf>
    <xf numFmtId="0" fontId="2" fillId="2" borderId="9" xfId="0" applyFont="1" applyFill="1" applyBorder="1" applyAlignment="1">
      <alignment vertical="center" wrapText="1"/>
    </xf>
    <xf numFmtId="0" fontId="21" fillId="6" borderId="13" xfId="0" applyFont="1" applyFill="1" applyBorder="1" applyAlignment="1">
      <alignment vertical="top" wrapText="1"/>
    </xf>
    <xf numFmtId="0" fontId="0" fillId="2" borderId="9" xfId="0" applyFont="1" applyFill="1" applyBorder="1" applyAlignment="1">
      <alignment vertical="center" wrapText="1"/>
    </xf>
    <xf numFmtId="0" fontId="20" fillId="2" borderId="40" xfId="0" applyFont="1" applyFill="1" applyBorder="1" applyAlignment="1">
      <alignment vertical="center" wrapText="1"/>
    </xf>
    <xf numFmtId="0" fontId="16" fillId="6" borderId="16" xfId="0" applyFont="1" applyFill="1" applyBorder="1" applyAlignment="1">
      <alignment vertical="top" wrapText="1"/>
    </xf>
    <xf numFmtId="0" fontId="21" fillId="6" borderId="30" xfId="0" applyFont="1" applyFill="1" applyBorder="1" applyAlignment="1">
      <alignment vertical="top" wrapText="1"/>
    </xf>
    <xf numFmtId="0" fontId="21" fillId="10" borderId="29" xfId="0" applyFont="1" applyFill="1" applyBorder="1" applyAlignment="1">
      <alignment vertical="center" wrapText="1"/>
    </xf>
    <xf numFmtId="0" fontId="0" fillId="0" borderId="44" xfId="0" applyBorder="1"/>
    <xf numFmtId="0" fontId="0" fillId="0" borderId="26" xfId="0" applyBorder="1"/>
    <xf numFmtId="0" fontId="0" fillId="0" borderId="45" xfId="0" applyBorder="1"/>
    <xf numFmtId="14" fontId="20" fillId="2" borderId="2" xfId="0" applyNumberFormat="1" applyFont="1" applyFill="1" applyBorder="1" applyAlignment="1">
      <alignment horizontal="center" vertical="center" wrapText="1"/>
    </xf>
    <xf numFmtId="14" fontId="20" fillId="2" borderId="48" xfId="0" applyNumberFormat="1" applyFont="1" applyFill="1" applyBorder="1" applyAlignment="1">
      <alignment horizontal="center" vertical="center" wrapText="1"/>
    </xf>
    <xf numFmtId="0" fontId="0" fillId="0" borderId="47" xfId="0" applyBorder="1"/>
    <xf numFmtId="164" fontId="2" fillId="2" borderId="2" xfId="0" applyNumberFormat="1" applyFont="1" applyFill="1" applyBorder="1" applyAlignment="1">
      <alignment horizontal="center" vertical="center"/>
    </xf>
    <xf numFmtId="0" fontId="0" fillId="0" borderId="46" xfId="0" applyBorder="1"/>
    <xf numFmtId="0" fontId="0" fillId="0" borderId="0" xfId="0" applyBorder="1"/>
    <xf numFmtId="0" fontId="0" fillId="0" borderId="43" xfId="0" applyBorder="1"/>
    <xf numFmtId="164" fontId="2" fillId="2" borderId="11"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0" fillId="0" borderId="53" xfId="0" applyBorder="1"/>
    <xf numFmtId="0" fontId="0" fillId="0" borderId="11" xfId="0" applyBorder="1"/>
    <xf numFmtId="0" fontId="16" fillId="6" borderId="52" xfId="0" applyFont="1" applyFill="1" applyBorder="1"/>
    <xf numFmtId="0" fontId="4" fillId="0" borderId="58" xfId="1" applyBorder="1"/>
    <xf numFmtId="0" fontId="4" fillId="0" borderId="60" xfId="1" applyBorder="1"/>
    <xf numFmtId="0" fontId="4" fillId="12" borderId="56" xfId="1" applyFont="1" applyFill="1" applyBorder="1" applyAlignment="1">
      <alignment horizontal="center" vertical="center" wrapText="1"/>
    </xf>
    <xf numFmtId="0" fontId="12" fillId="12" borderId="57" xfId="1" applyFont="1" applyFill="1" applyBorder="1" applyAlignment="1">
      <alignment horizontal="left" vertical="center" wrapText="1"/>
    </xf>
    <xf numFmtId="0" fontId="4" fillId="12" borderId="59" xfId="1" applyFont="1" applyFill="1" applyBorder="1" applyAlignment="1">
      <alignment horizontal="center" vertical="center" wrapText="1"/>
    </xf>
    <xf numFmtId="0" fontId="9" fillId="12" borderId="59" xfId="0" applyFont="1" applyFill="1" applyBorder="1" applyAlignment="1" applyProtection="1">
      <alignment horizontal="center" vertical="center" wrapText="1"/>
    </xf>
    <xf numFmtId="15" fontId="9" fillId="12" borderId="59" xfId="0" applyNumberFormat="1" applyFont="1" applyFill="1" applyBorder="1" applyAlignment="1" applyProtection="1">
      <alignment horizontal="center" vertical="center" wrapText="1"/>
    </xf>
    <xf numFmtId="0" fontId="5" fillId="3" borderId="61" xfId="1" applyFont="1" applyFill="1" applyBorder="1" applyAlignment="1">
      <alignment horizontal="center" vertical="center" wrapText="1"/>
    </xf>
    <xf numFmtId="0" fontId="4" fillId="0" borderId="62" xfId="1" applyBorder="1"/>
    <xf numFmtId="0" fontId="4" fillId="0" borderId="62" xfId="1" applyBorder="1" applyAlignment="1">
      <alignment wrapText="1"/>
    </xf>
    <xf numFmtId="0" fontId="0" fillId="0" borderId="65" xfId="0" applyBorder="1"/>
    <xf numFmtId="0" fontId="0" fillId="0" borderId="49" xfId="0" applyBorder="1"/>
    <xf numFmtId="0" fontId="7" fillId="4" borderId="7"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66" xfId="0" applyFont="1" applyFill="1" applyBorder="1" applyAlignment="1">
      <alignment horizontal="center" vertical="center"/>
    </xf>
    <xf numFmtId="0" fontId="7" fillId="4" borderId="66" xfId="0" applyFont="1" applyFill="1" applyBorder="1" applyAlignment="1">
      <alignment horizontal="center" vertical="center" wrapText="1"/>
    </xf>
    <xf numFmtId="14" fontId="0" fillId="2" borderId="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1" fillId="3" borderId="42" xfId="0" applyFont="1" applyFill="1" applyBorder="1" applyAlignment="1">
      <alignment horizontal="left" wrapText="1"/>
    </xf>
    <xf numFmtId="14" fontId="0" fillId="2" borderId="1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4" fillId="5" borderId="14" xfId="0" applyFont="1" applyFill="1" applyBorder="1" applyAlignment="1">
      <alignment horizontal="center" vertical="center"/>
    </xf>
    <xf numFmtId="14" fontId="16" fillId="6" borderId="20" xfId="0" applyNumberFormat="1" applyFont="1" applyFill="1" applyBorder="1"/>
    <xf numFmtId="0" fontId="0" fillId="0" borderId="52" xfId="0" applyBorder="1"/>
    <xf numFmtId="0" fontId="16" fillId="6" borderId="13" xfId="0" applyFont="1" applyFill="1" applyBorder="1" applyAlignment="1">
      <alignment horizontal="center" vertical="center" wrapText="1"/>
    </xf>
    <xf numFmtId="0" fontId="16" fillId="6" borderId="67" xfId="0" applyFont="1" applyFill="1" applyBorder="1" applyAlignment="1">
      <alignment horizontal="center" vertical="center" wrapText="1"/>
    </xf>
    <xf numFmtId="0" fontId="20" fillId="10" borderId="68" xfId="0" applyFont="1" applyFill="1" applyBorder="1" applyAlignment="1">
      <alignment horizontal="center" vertical="center" wrapText="1"/>
    </xf>
    <xf numFmtId="0" fontId="20" fillId="10" borderId="16" xfId="0" applyFont="1" applyFill="1" applyBorder="1" applyAlignment="1">
      <alignment horizontal="center" vertical="center" textRotation="90"/>
    </xf>
    <xf numFmtId="0" fontId="20" fillId="10" borderId="23" xfId="0" applyFont="1" applyFill="1" applyBorder="1" applyAlignment="1">
      <alignment horizontal="center" vertical="center" textRotation="90"/>
    </xf>
    <xf numFmtId="0" fontId="20" fillId="10" borderId="14" xfId="0" applyFont="1" applyFill="1" applyBorder="1" applyAlignment="1">
      <alignment horizontal="center" vertical="center" textRotation="90" wrapText="1"/>
    </xf>
    <xf numFmtId="0" fontId="20" fillId="10" borderId="29" xfId="0" applyFont="1" applyFill="1" applyBorder="1" applyAlignment="1">
      <alignment horizontal="center" vertical="center"/>
    </xf>
    <xf numFmtId="14" fontId="20" fillId="10" borderId="30" xfId="0" applyNumberFormat="1" applyFont="1" applyFill="1" applyBorder="1" applyAlignment="1">
      <alignment horizontal="center" vertical="center"/>
    </xf>
    <xf numFmtId="14" fontId="20" fillId="10" borderId="14" xfId="0" applyNumberFormat="1" applyFont="1" applyFill="1" applyBorder="1" applyAlignment="1">
      <alignment horizontal="center" vertical="center"/>
    </xf>
    <xf numFmtId="0" fontId="20" fillId="10" borderId="13" xfId="0" applyFont="1" applyFill="1" applyBorder="1" applyAlignment="1">
      <alignment horizontal="center" vertical="center" wrapText="1"/>
    </xf>
    <xf numFmtId="14" fontId="16" fillId="6" borderId="33" xfId="0" applyNumberFormat="1" applyFont="1" applyFill="1" applyBorder="1" applyAlignment="1">
      <alignment vertical="center"/>
    </xf>
    <xf numFmtId="14" fontId="16" fillId="6" borderId="35" xfId="0" applyNumberFormat="1" applyFont="1" applyFill="1" applyBorder="1" applyAlignment="1">
      <alignment vertical="center"/>
    </xf>
    <xf numFmtId="0" fontId="1" fillId="3" borderId="3" xfId="0" applyFont="1" applyFill="1" applyBorder="1" applyAlignment="1">
      <alignment horizontal="left" vertical="center" wrapText="1"/>
    </xf>
    <xf numFmtId="0" fontId="0" fillId="0" borderId="0" xfId="0" applyAlignment="1">
      <alignment wrapText="1"/>
    </xf>
    <xf numFmtId="164" fontId="2" fillId="2" borderId="12" xfId="0" applyNumberFormat="1" applyFont="1" applyFill="1" applyBorder="1" applyAlignment="1">
      <alignment horizontal="center" vertical="center"/>
    </xf>
    <xf numFmtId="164" fontId="2" fillId="2" borderId="43" xfId="0" applyNumberFormat="1" applyFont="1" applyFill="1" applyBorder="1" applyAlignment="1">
      <alignment horizontal="center" vertical="center"/>
    </xf>
    <xf numFmtId="0" fontId="0" fillId="0" borderId="26" xfId="0" applyBorder="1" applyAlignment="1">
      <alignment wrapText="1"/>
    </xf>
    <xf numFmtId="14" fontId="20"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0" fontId="16" fillId="0" borderId="0" xfId="0" applyFont="1" applyFill="1" applyBorder="1"/>
    <xf numFmtId="0" fontId="25" fillId="0" borderId="18" xfId="0" applyFont="1" applyFill="1" applyBorder="1" applyAlignment="1">
      <alignment horizontal="center" vertical="center"/>
    </xf>
    <xf numFmtId="0" fontId="28" fillId="6" borderId="20" xfId="0" applyFont="1" applyFill="1" applyBorder="1" applyAlignment="1">
      <alignment horizontal="center" vertical="center"/>
    </xf>
    <xf numFmtId="0" fontId="22" fillId="0" borderId="20" xfId="0" applyFont="1" applyFill="1" applyBorder="1" applyAlignment="1">
      <alignment horizontal="left" vertical="center"/>
    </xf>
    <xf numFmtId="0" fontId="28" fillId="0" borderId="0" xfId="0" applyFont="1" applyFill="1" applyBorder="1" applyAlignment="1">
      <alignment horizontal="center" vertical="center"/>
    </xf>
    <xf numFmtId="0" fontId="28" fillId="6" borderId="0" xfId="0" applyFont="1" applyFill="1" applyBorder="1" applyAlignment="1">
      <alignment horizontal="center" vertical="center"/>
    </xf>
    <xf numFmtId="0" fontId="23" fillId="14" borderId="13" xfId="0" applyFont="1" applyFill="1" applyBorder="1" applyAlignment="1">
      <alignment horizontal="center" vertical="center" wrapText="1"/>
    </xf>
    <xf numFmtId="0" fontId="23" fillId="14" borderId="13" xfId="0" applyFont="1" applyFill="1" applyBorder="1" applyAlignment="1">
      <alignment horizontal="center" vertical="center" textRotation="90" wrapText="1"/>
    </xf>
    <xf numFmtId="0" fontId="25" fillId="17" borderId="13" xfId="0" applyFont="1" applyFill="1" applyBorder="1" applyAlignment="1" applyProtection="1">
      <alignment horizontal="left" vertical="center" wrapText="1"/>
      <protection locked="0"/>
    </xf>
    <xf numFmtId="0" fontId="25" fillId="17" borderId="13" xfId="0" applyFont="1" applyFill="1" applyBorder="1" applyAlignment="1" applyProtection="1">
      <alignment horizontal="center" vertical="center" wrapText="1"/>
      <protection locked="0"/>
    </xf>
    <xf numFmtId="0" fontId="25" fillId="17" borderId="13" xfId="0" applyFont="1" applyFill="1" applyBorder="1" applyAlignment="1" applyProtection="1">
      <alignment vertical="center" wrapText="1"/>
      <protection locked="0"/>
    </xf>
    <xf numFmtId="14" fontId="25" fillId="17" borderId="13" xfId="0" applyNumberFormat="1" applyFont="1" applyFill="1" applyBorder="1" applyAlignment="1" applyProtection="1">
      <alignment horizontal="center" vertical="center" wrapText="1"/>
      <protection locked="0"/>
    </xf>
    <xf numFmtId="0" fontId="25" fillId="17" borderId="13" xfId="0" applyFont="1" applyFill="1" applyBorder="1" applyAlignment="1">
      <alignment horizontal="justify" vertical="center" wrapText="1"/>
    </xf>
    <xf numFmtId="0" fontId="4" fillId="17" borderId="25" xfId="0" applyFont="1" applyFill="1" applyBorder="1" applyAlignment="1" applyProtection="1">
      <alignment horizontal="center" vertical="center" wrapText="1"/>
      <protection locked="0"/>
    </xf>
    <xf numFmtId="0" fontId="4" fillId="17" borderId="13" xfId="0" applyFont="1" applyFill="1" applyBorder="1" applyAlignment="1" applyProtection="1">
      <alignment horizontal="left" vertical="center" wrapText="1"/>
      <protection locked="0"/>
    </xf>
    <xf numFmtId="0" fontId="4" fillId="17" borderId="13" xfId="0" applyFont="1" applyFill="1" applyBorder="1" applyAlignment="1" applyProtection="1">
      <alignment vertical="center" wrapText="1"/>
      <protection locked="0"/>
    </xf>
    <xf numFmtId="0" fontId="27" fillId="6" borderId="0" xfId="0" applyFont="1" applyFill="1" applyBorder="1" applyAlignment="1">
      <alignment vertical="center"/>
    </xf>
    <xf numFmtId="0" fontId="25" fillId="6" borderId="0" xfId="0" applyFont="1" applyFill="1" applyBorder="1" applyAlignment="1">
      <alignment horizontal="left" vertical="center"/>
    </xf>
    <xf numFmtId="0" fontId="30" fillId="0" borderId="0" xfId="0" applyFont="1" applyFill="1" applyBorder="1" applyAlignment="1">
      <alignment horizontal="left" vertical="center"/>
    </xf>
    <xf numFmtId="0" fontId="31" fillId="0" borderId="0" xfId="0" applyFont="1" applyFill="1" applyBorder="1"/>
    <xf numFmtId="14" fontId="20" fillId="6" borderId="30" xfId="0" applyNumberFormat="1" applyFont="1" applyFill="1" applyBorder="1" applyAlignment="1">
      <alignment horizontal="center" vertical="center"/>
    </xf>
    <xf numFmtId="14" fontId="20" fillId="6" borderId="14" xfId="0" applyNumberFormat="1" applyFont="1" applyFill="1" applyBorder="1" applyAlignment="1">
      <alignment horizontal="center" vertical="center"/>
    </xf>
    <xf numFmtId="0" fontId="20" fillId="6" borderId="29" xfId="0" applyFont="1" applyFill="1" applyBorder="1" applyAlignment="1">
      <alignment horizontal="center" vertical="center"/>
    </xf>
    <xf numFmtId="0" fontId="20" fillId="6" borderId="13" xfId="0" applyFont="1" applyFill="1" applyBorder="1" applyAlignment="1">
      <alignment horizontal="center" vertical="center" wrapText="1"/>
    </xf>
    <xf numFmtId="0" fontId="14" fillId="5" borderId="0" xfId="0" applyFont="1" applyFill="1" applyBorder="1" applyAlignment="1">
      <alignment horizontal="center" vertical="center"/>
    </xf>
    <xf numFmtId="0" fontId="23" fillId="14" borderId="13" xfId="0" applyFont="1" applyFill="1" applyBorder="1" applyAlignment="1">
      <alignment horizontal="center" vertical="center" wrapText="1"/>
    </xf>
    <xf numFmtId="0" fontId="25" fillId="17" borderId="25" xfId="0" applyFont="1" applyFill="1" applyBorder="1" applyAlignment="1" applyProtection="1">
      <alignment horizontal="center" vertical="center" wrapText="1"/>
      <protection locked="0"/>
    </xf>
    <xf numFmtId="14" fontId="25" fillId="17" borderId="13" xfId="0" applyNumberFormat="1" applyFont="1" applyFill="1" applyBorder="1" applyAlignment="1" applyProtection="1">
      <alignment horizontal="center" vertical="center" wrapText="1"/>
      <protection locked="0"/>
    </xf>
    <xf numFmtId="0" fontId="4" fillId="17" borderId="25" xfId="0" applyFont="1" applyFill="1" applyBorder="1" applyAlignment="1" applyProtection="1">
      <alignment horizontal="center" vertical="center" wrapText="1"/>
      <protection locked="0"/>
    </xf>
    <xf numFmtId="0" fontId="4" fillId="0" borderId="0" xfId="1" applyFill="1"/>
    <xf numFmtId="0" fontId="5" fillId="3" borderId="0" xfId="1" applyFont="1" applyFill="1" applyAlignment="1">
      <alignment horizontal="center" vertical="center" wrapText="1"/>
    </xf>
    <xf numFmtId="0" fontId="14" fillId="0" borderId="0" xfId="0" applyFont="1" applyFill="1" applyBorder="1"/>
    <xf numFmtId="0" fontId="1" fillId="3" borderId="12" xfId="0" applyFont="1" applyFill="1" applyBorder="1" applyAlignment="1">
      <alignment horizontal="center" vertical="center" wrapText="1"/>
    </xf>
    <xf numFmtId="0" fontId="10" fillId="0" borderId="13" xfId="0" applyFont="1" applyBorder="1" applyAlignment="1">
      <alignment horizontal="center"/>
    </xf>
    <xf numFmtId="0" fontId="0" fillId="0" borderId="0" xfId="0" applyFill="1"/>
    <xf numFmtId="0" fontId="20" fillId="0" borderId="0" xfId="0" applyFont="1" applyFill="1" applyBorder="1" applyAlignment="1">
      <alignment vertical="center" wrapText="1"/>
    </xf>
    <xf numFmtId="9" fontId="25" fillId="17" borderId="13" xfId="0" applyNumberFormat="1" applyFont="1" applyFill="1" applyBorder="1" applyAlignment="1" applyProtection="1">
      <alignment horizontal="center" vertical="center" wrapText="1"/>
      <protection locked="0"/>
    </xf>
    <xf numFmtId="9" fontId="25" fillId="17" borderId="25" xfId="0" applyNumberFormat="1" applyFont="1" applyFill="1" applyBorder="1" applyAlignment="1" applyProtection="1">
      <alignment horizontal="center" vertical="center" wrapText="1"/>
      <protection locked="0"/>
    </xf>
    <xf numFmtId="9" fontId="25" fillId="17" borderId="13" xfId="0" applyNumberFormat="1" applyFont="1" applyFill="1" applyBorder="1" applyAlignment="1" applyProtection="1">
      <alignment horizontal="center" vertical="center"/>
      <protection locked="0"/>
    </xf>
    <xf numFmtId="9" fontId="4" fillId="17" borderId="25" xfId="0" applyNumberFormat="1" applyFont="1" applyFill="1" applyBorder="1" applyAlignment="1" applyProtection="1">
      <alignment horizontal="center" vertical="center" wrapText="1"/>
      <protection locked="0"/>
    </xf>
    <xf numFmtId="164" fontId="2" fillId="2" borderId="1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0" fillId="2" borderId="5" xfId="0" applyFont="1" applyFill="1" applyBorder="1" applyAlignment="1">
      <alignment horizontal="left" vertical="center" wrapText="1"/>
    </xf>
    <xf numFmtId="0" fontId="0"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14" fontId="0" fillId="2" borderId="10" xfId="0" applyNumberFormat="1" applyFont="1" applyFill="1" applyBorder="1" applyAlignment="1">
      <alignment horizontal="center" vertical="center" wrapText="1"/>
    </xf>
    <xf numFmtId="9" fontId="20" fillId="10" borderId="14" xfId="0" applyNumberFormat="1" applyFont="1" applyFill="1" applyBorder="1" applyAlignment="1">
      <alignment horizontal="center" vertical="center"/>
    </xf>
    <xf numFmtId="9" fontId="20" fillId="6" borderId="14" xfId="0" applyNumberFormat="1" applyFont="1" applyFill="1" applyBorder="1" applyAlignment="1">
      <alignment horizontal="center" vertical="center"/>
    </xf>
    <xf numFmtId="9" fontId="16" fillId="6" borderId="20" xfId="0" applyNumberFormat="1" applyFont="1" applyFill="1" applyBorder="1" applyAlignment="1">
      <alignment horizontal="center" vertical="center"/>
    </xf>
    <xf numFmtId="0" fontId="16" fillId="6" borderId="32" xfId="0" applyFont="1" applyFill="1" applyBorder="1" applyAlignment="1">
      <alignment horizontal="center" vertical="center" wrapText="1"/>
    </xf>
    <xf numFmtId="14" fontId="16" fillId="6" borderId="31" xfId="0" applyNumberFormat="1" applyFont="1" applyFill="1" applyBorder="1" applyAlignment="1">
      <alignment horizontal="center" vertical="center"/>
    </xf>
    <xf numFmtId="14" fontId="16" fillId="6" borderId="20" xfId="0" applyNumberFormat="1" applyFont="1" applyFill="1" applyBorder="1" applyAlignment="1">
      <alignment horizontal="center" vertical="center"/>
    </xf>
    <xf numFmtId="0" fontId="16" fillId="10" borderId="32" xfId="0" applyFont="1" applyFill="1" applyBorder="1" applyAlignment="1">
      <alignment horizontal="center" vertical="center" wrapText="1"/>
    </xf>
    <xf numFmtId="14" fontId="16" fillId="6" borderId="30" xfId="0" applyNumberFormat="1" applyFont="1" applyFill="1" applyBorder="1" applyAlignment="1">
      <alignment horizontal="center" vertical="center"/>
    </xf>
    <xf numFmtId="9" fontId="16" fillId="6" borderId="13" xfId="0" applyNumberFormat="1" applyFont="1" applyFill="1" applyBorder="1" applyAlignment="1">
      <alignment horizontal="center" vertical="center"/>
    </xf>
    <xf numFmtId="14" fontId="16" fillId="6" borderId="14" xfId="0" applyNumberFormat="1" applyFont="1" applyFill="1" applyBorder="1" applyAlignment="1">
      <alignment horizontal="center" vertical="center"/>
    </xf>
    <xf numFmtId="0" fontId="16" fillId="6" borderId="36" xfId="0" applyFont="1" applyFill="1" applyBorder="1" applyAlignment="1">
      <alignment vertical="center" wrapText="1"/>
    </xf>
    <xf numFmtId="9" fontId="20" fillId="2" borderId="12" xfId="0" applyNumberFormat="1" applyFont="1" applyFill="1" applyBorder="1" applyAlignment="1">
      <alignment horizontal="center" vertical="center" wrapText="1"/>
    </xf>
    <xf numFmtId="9" fontId="2" fillId="2" borderId="12" xfId="0" applyNumberFormat="1" applyFont="1" applyFill="1" applyBorder="1" applyAlignment="1">
      <alignment horizontal="center" vertical="center" wrapText="1"/>
    </xf>
    <xf numFmtId="9" fontId="0" fillId="2" borderId="12" xfId="0" applyNumberFormat="1" applyFont="1" applyFill="1" applyBorder="1" applyAlignment="1">
      <alignment horizontal="center" vertical="center" wrapText="1"/>
    </xf>
    <xf numFmtId="9" fontId="0" fillId="2" borderId="43" xfId="0" applyNumberFormat="1" applyFont="1" applyFill="1" applyBorder="1" applyAlignment="1">
      <alignment horizontal="center" vertical="center" wrapText="1"/>
    </xf>
    <xf numFmtId="9" fontId="20" fillId="2" borderId="48" xfId="0" applyNumberFormat="1" applyFont="1" applyFill="1" applyBorder="1" applyAlignment="1">
      <alignment horizontal="center" vertical="center" wrapText="1"/>
    </xf>
    <xf numFmtId="0" fontId="25" fillId="17" borderId="13" xfId="0" applyFont="1" applyFill="1" applyBorder="1" applyAlignment="1" applyProtection="1">
      <alignment horizontal="left" vertical="center" wrapText="1"/>
      <protection locked="0"/>
    </xf>
    <xf numFmtId="0" fontId="25" fillId="17" borderId="13" xfId="0" applyFont="1" applyFill="1" applyBorder="1" applyAlignment="1" applyProtection="1">
      <alignment horizontal="left" vertical="center" wrapText="1"/>
      <protection locked="0"/>
    </xf>
    <xf numFmtId="14" fontId="25" fillId="17" borderId="25" xfId="0" applyNumberFormat="1" applyFont="1" applyFill="1" applyBorder="1" applyAlignment="1" applyProtection="1">
      <alignment vertical="center" wrapText="1"/>
      <protection locked="0"/>
    </xf>
    <xf numFmtId="9" fontId="9" fillId="12" borderId="59" xfId="0" applyNumberFormat="1" applyFont="1" applyFill="1" applyBorder="1" applyAlignment="1" applyProtection="1">
      <alignment horizontal="center" vertical="center" wrapText="1"/>
    </xf>
    <xf numFmtId="0" fontId="35" fillId="18" borderId="80" xfId="0" applyFont="1" applyFill="1" applyBorder="1" applyAlignment="1">
      <alignment horizontal="center" vertical="center"/>
    </xf>
    <xf numFmtId="0" fontId="35" fillId="18" borderId="80" xfId="0" applyFont="1" applyFill="1" applyBorder="1" applyAlignment="1">
      <alignment horizontal="center" vertical="center" wrapText="1"/>
    </xf>
    <xf numFmtId="0" fontId="0" fillId="0" borderId="80" xfId="0" applyBorder="1"/>
    <xf numFmtId="0" fontId="0" fillId="0" borderId="80" xfId="0" applyBorder="1" applyAlignment="1">
      <alignment horizontal="center" vertical="center"/>
    </xf>
    <xf numFmtId="9" fontId="0" fillId="0" borderId="80" xfId="0" applyNumberFormat="1" applyBorder="1" applyAlignment="1">
      <alignment horizontal="center" vertical="center"/>
    </xf>
    <xf numFmtId="9" fontId="37" fillId="19" borderId="80" xfId="0" applyNumberFormat="1" applyFont="1" applyFill="1" applyBorder="1" applyAlignment="1">
      <alignment horizontal="center"/>
    </xf>
    <xf numFmtId="9" fontId="38" fillId="0" borderId="0" xfId="0" applyNumberFormat="1" applyFont="1" applyFill="1" applyBorder="1" applyAlignment="1">
      <alignment horizontal="center"/>
    </xf>
    <xf numFmtId="9" fontId="39" fillId="0" borderId="0" xfId="1" applyNumberFormat="1" applyFont="1" applyAlignment="1">
      <alignment horizontal="center"/>
    </xf>
    <xf numFmtId="9" fontId="36" fillId="0" borderId="0" xfId="0" applyNumberFormat="1" applyFont="1" applyAlignment="1">
      <alignment horizontal="center"/>
    </xf>
    <xf numFmtId="9" fontId="16" fillId="6" borderId="13" xfId="2" applyFont="1" applyFill="1" applyBorder="1" applyAlignment="1">
      <alignment horizontal="center" vertical="center"/>
    </xf>
    <xf numFmtId="9" fontId="36" fillId="0" borderId="0" xfId="0" applyNumberFormat="1" applyFont="1" applyBorder="1" applyAlignment="1">
      <alignment horizontal="center" vertical="center"/>
    </xf>
    <xf numFmtId="14" fontId="0" fillId="2" borderId="12" xfId="0" applyNumberFormat="1" applyFont="1" applyFill="1" applyBorder="1" applyAlignment="1">
      <alignment horizontal="left" vertical="center" wrapText="1"/>
    </xf>
    <xf numFmtId="0" fontId="40" fillId="0" borderId="0" xfId="0" applyFont="1"/>
    <xf numFmtId="0" fontId="42" fillId="0" borderId="0" xfId="0" applyFont="1" applyAlignment="1">
      <alignment horizontal="center" vertical="center" wrapText="1"/>
    </xf>
    <xf numFmtId="0" fontId="40" fillId="0" borderId="0" xfId="0" applyFont="1" applyAlignment="1">
      <alignment horizontal="right"/>
    </xf>
    <xf numFmtId="0" fontId="46" fillId="0" borderId="0" xfId="0" applyFont="1"/>
    <xf numFmtId="0" fontId="42" fillId="0" borderId="0" xfId="0" applyFont="1" applyAlignment="1">
      <alignment horizontal="center" vertical="center"/>
    </xf>
    <xf numFmtId="0" fontId="40" fillId="0" borderId="0" xfId="0" applyFont="1" applyAlignment="1">
      <alignment horizontal="center" vertical="center"/>
    </xf>
    <xf numFmtId="0" fontId="23" fillId="15" borderId="54" xfId="0" applyFont="1" applyFill="1" applyBorder="1" applyAlignment="1">
      <alignment vertical="center"/>
    </xf>
    <xf numFmtId="0" fontId="41" fillId="0" borderId="64" xfId="0" applyFont="1" applyBorder="1" applyAlignment="1">
      <alignment horizontal="center" vertical="center"/>
    </xf>
    <xf numFmtId="0" fontId="43" fillId="0" borderId="0" xfId="0" applyFont="1" applyAlignment="1">
      <alignment horizontal="center" vertical="center" wrapText="1"/>
    </xf>
    <xf numFmtId="0" fontId="44" fillId="0" borderId="41" xfId="0" applyFont="1" applyBorder="1" applyAlignment="1">
      <alignment horizontal="center" vertical="center"/>
    </xf>
    <xf numFmtId="0" fontId="45" fillId="0" borderId="0" xfId="0" applyFont="1" applyAlignment="1">
      <alignment vertical="center"/>
    </xf>
    <xf numFmtId="0" fontId="16" fillId="6" borderId="29" xfId="0" applyFont="1" applyFill="1" applyBorder="1" applyAlignment="1">
      <alignment horizontal="center" vertical="center" wrapText="1"/>
    </xf>
    <xf numFmtId="0" fontId="16" fillId="6" borderId="32" xfId="0" applyFont="1" applyFill="1" applyBorder="1" applyAlignment="1">
      <alignment vertical="center" wrapText="1"/>
    </xf>
    <xf numFmtId="14" fontId="16" fillId="6" borderId="31" xfId="0" applyNumberFormat="1" applyFont="1" applyFill="1" applyBorder="1" applyAlignment="1">
      <alignment vertical="center"/>
    </xf>
    <xf numFmtId="14" fontId="16" fillId="6" borderId="20" xfId="0" applyNumberFormat="1" applyFont="1" applyFill="1" applyBorder="1" applyAlignment="1">
      <alignment vertical="center"/>
    </xf>
    <xf numFmtId="0" fontId="16" fillId="6" borderId="34" xfId="0" applyFont="1" applyFill="1" applyBorder="1" applyAlignment="1">
      <alignment vertical="center" wrapText="1"/>
    </xf>
    <xf numFmtId="0" fontId="6" fillId="2" borderId="28" xfId="0" applyFont="1" applyFill="1" applyBorder="1" applyAlignment="1">
      <alignment horizontal="center" vertical="center" wrapText="1"/>
    </xf>
    <xf numFmtId="14" fontId="0" fillId="2" borderId="43" xfId="0" applyNumberFormat="1" applyFill="1" applyBorder="1" applyAlignment="1">
      <alignment horizontal="center" vertical="center"/>
    </xf>
    <xf numFmtId="0" fontId="25" fillId="10" borderId="13" xfId="0" applyFont="1" applyFill="1" applyBorder="1" applyAlignment="1" applyProtection="1">
      <alignment horizontal="left" vertical="center" wrapText="1"/>
      <protection locked="0"/>
    </xf>
    <xf numFmtId="0" fontId="4" fillId="10" borderId="13" xfId="0" applyFont="1" applyFill="1" applyBorder="1" applyAlignment="1" applyProtection="1">
      <alignment horizontal="left" vertical="center" wrapText="1"/>
      <protection locked="0"/>
    </xf>
    <xf numFmtId="9" fontId="16" fillId="6" borderId="34" xfId="2" applyFont="1" applyFill="1" applyBorder="1" applyAlignment="1">
      <alignment horizontal="center" vertical="center"/>
    </xf>
    <xf numFmtId="0" fontId="16" fillId="6" borderId="34" xfId="0" applyFont="1" applyFill="1" applyBorder="1" applyAlignment="1">
      <alignment horizontal="center" vertical="center" wrapText="1"/>
    </xf>
    <xf numFmtId="0" fontId="44" fillId="0" borderId="41" xfId="0" applyFont="1" applyBorder="1" applyAlignment="1">
      <alignment horizontal="center"/>
    </xf>
    <xf numFmtId="14" fontId="20" fillId="2" borderId="12" xfId="0" applyNumberFormat="1" applyFont="1" applyFill="1" applyBorder="1" applyAlignment="1">
      <alignment horizontal="left" vertical="center" wrapText="1"/>
    </xf>
    <xf numFmtId="0" fontId="46" fillId="0" borderId="0" xfId="0" applyFont="1" applyAlignment="1">
      <alignment horizontal="left" vertical="center" wrapText="1"/>
    </xf>
    <xf numFmtId="0" fontId="36" fillId="19" borderId="81" xfId="0" applyFont="1" applyFill="1" applyBorder="1" applyAlignment="1">
      <alignment horizontal="center"/>
    </xf>
    <xf numFmtId="0" fontId="36" fillId="19" borderId="82" xfId="0" applyFont="1" applyFill="1" applyBorder="1" applyAlignment="1">
      <alignment horizontal="center"/>
    </xf>
    <xf numFmtId="0" fontId="36" fillId="19" borderId="83" xfId="0" applyFont="1" applyFill="1" applyBorder="1" applyAlignment="1">
      <alignment horizont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5"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54"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71"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72"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1"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22" xfId="0" applyFont="1" applyFill="1" applyBorder="1" applyAlignment="1">
      <alignment horizontal="center" vertical="center"/>
    </xf>
    <xf numFmtId="0" fontId="28" fillId="6" borderId="20" xfId="0" applyFont="1" applyFill="1" applyBorder="1" applyAlignment="1">
      <alignment horizontal="center" vertical="center"/>
    </xf>
    <xf numFmtId="0" fontId="28" fillId="6" borderId="21" xfId="0" applyFont="1" applyFill="1" applyBorder="1" applyAlignment="1">
      <alignment horizontal="center" vertical="center"/>
    </xf>
    <xf numFmtId="0" fontId="23" fillId="11" borderId="77" xfId="0" applyFont="1" applyFill="1" applyBorder="1" applyAlignment="1">
      <alignment horizontal="center" vertical="center" wrapText="1"/>
    </xf>
    <xf numFmtId="0" fontId="23" fillId="11" borderId="0" xfId="0" applyFont="1" applyFill="1" applyBorder="1" applyAlignment="1">
      <alignment horizontal="center" vertical="center" wrapText="1"/>
    </xf>
    <xf numFmtId="0" fontId="23" fillId="14" borderId="74" xfId="0" applyFont="1" applyFill="1" applyBorder="1" applyAlignment="1">
      <alignment horizontal="center" vertical="center" wrapText="1"/>
    </xf>
    <xf numFmtId="0" fontId="23" fillId="14" borderId="31" xfId="0" applyFont="1" applyFill="1" applyBorder="1" applyAlignment="1">
      <alignment horizontal="center" vertical="center" wrapText="1"/>
    </xf>
    <xf numFmtId="0" fontId="23" fillId="14" borderId="69" xfId="0" applyFont="1" applyFill="1" applyBorder="1" applyAlignment="1">
      <alignment horizontal="center" vertical="center"/>
    </xf>
    <xf numFmtId="0" fontId="23" fillId="14" borderId="54" xfId="0" applyFont="1" applyFill="1" applyBorder="1" applyAlignment="1">
      <alignment horizontal="center" vertical="center"/>
    </xf>
    <xf numFmtId="0" fontId="23" fillId="14" borderId="75" xfId="0" applyFont="1" applyFill="1" applyBorder="1" applyAlignment="1">
      <alignment horizontal="center" vertical="center"/>
    </xf>
    <xf numFmtId="0" fontId="23" fillId="14" borderId="13" xfId="0" applyFont="1" applyFill="1" applyBorder="1" applyAlignment="1">
      <alignment horizontal="center" vertical="center" wrapText="1"/>
    </xf>
    <xf numFmtId="0" fontId="23" fillId="14" borderId="23" xfId="0" applyFont="1" applyFill="1" applyBorder="1" applyAlignment="1">
      <alignment horizontal="center" vertical="center" wrapText="1"/>
    </xf>
    <xf numFmtId="0" fontId="23" fillId="14" borderId="25" xfId="0" applyFont="1" applyFill="1" applyBorder="1" applyAlignment="1">
      <alignment horizontal="center" vertical="center" wrapText="1"/>
    </xf>
    <xf numFmtId="0" fontId="25" fillId="17" borderId="13" xfId="0" applyFont="1" applyFill="1" applyBorder="1" applyAlignment="1" applyProtection="1">
      <alignment horizontal="left" vertical="center" wrapText="1"/>
      <protection locked="0"/>
    </xf>
    <xf numFmtId="0" fontId="25" fillId="17" borderId="23" xfId="0" applyFont="1" applyFill="1" applyBorder="1" applyAlignment="1" applyProtection="1">
      <alignment horizontal="left" vertical="center" wrapText="1"/>
      <protection locked="0"/>
    </xf>
    <xf numFmtId="0" fontId="25" fillId="17" borderId="25" xfId="0" applyFont="1" applyFill="1" applyBorder="1" applyAlignment="1" applyProtection="1">
      <alignment horizontal="left" vertical="center" wrapText="1"/>
      <protection locked="0"/>
    </xf>
    <xf numFmtId="0" fontId="25" fillId="17" borderId="23" xfId="0" applyFont="1" applyFill="1" applyBorder="1" applyAlignment="1" applyProtection="1">
      <alignment horizontal="center" vertical="center" wrapText="1"/>
      <protection locked="0"/>
    </xf>
    <xf numFmtId="0" fontId="25" fillId="17" borderId="25" xfId="0" applyFont="1" applyFill="1" applyBorder="1" applyAlignment="1" applyProtection="1">
      <alignment horizontal="center" vertical="center" wrapText="1"/>
      <protection locked="0"/>
    </xf>
    <xf numFmtId="14" fontId="25" fillId="17" borderId="13" xfId="0" applyNumberFormat="1" applyFont="1" applyFill="1" applyBorder="1" applyAlignment="1" applyProtection="1">
      <alignment horizontal="center" vertical="center" wrapText="1"/>
      <protection locked="0"/>
    </xf>
    <xf numFmtId="0" fontId="27" fillId="16" borderId="23" xfId="0" applyFont="1" applyFill="1" applyBorder="1" applyAlignment="1">
      <alignment horizontal="center" vertical="center" wrapText="1"/>
    </xf>
    <xf numFmtId="0" fontId="27" fillId="16" borderId="67" xfId="0" applyFont="1" applyFill="1" applyBorder="1" applyAlignment="1">
      <alignment horizontal="center" vertical="center" wrapText="1"/>
    </xf>
    <xf numFmtId="0" fontId="27" fillId="16" borderId="25" xfId="0" applyFont="1" applyFill="1" applyBorder="1" applyAlignment="1">
      <alignment horizontal="center" vertical="center" wrapText="1"/>
    </xf>
    <xf numFmtId="0" fontId="25" fillId="17" borderId="67" xfId="0" applyFont="1" applyFill="1" applyBorder="1" applyAlignment="1" applyProtection="1">
      <alignment horizontal="left" vertical="center" wrapText="1"/>
      <protection locked="0"/>
    </xf>
    <xf numFmtId="0" fontId="27" fillId="16" borderId="13" xfId="0" applyFont="1" applyFill="1" applyBorder="1" applyAlignment="1">
      <alignment horizontal="center" vertical="center" wrapText="1"/>
    </xf>
    <xf numFmtId="0" fontId="25" fillId="17" borderId="76" xfId="0" applyFont="1" applyFill="1" applyBorder="1" applyAlignment="1">
      <alignment horizontal="left" vertical="center" wrapText="1"/>
    </xf>
    <xf numFmtId="0" fontId="25" fillId="16" borderId="23" xfId="0" applyFont="1" applyFill="1" applyBorder="1" applyAlignment="1">
      <alignment horizontal="center" vertical="center" wrapText="1"/>
    </xf>
    <xf numFmtId="0" fontId="25" fillId="16" borderId="67" xfId="0" applyFont="1" applyFill="1" applyBorder="1" applyAlignment="1">
      <alignment horizontal="center" vertical="center" wrapText="1"/>
    </xf>
    <xf numFmtId="0" fontId="25" fillId="10" borderId="23" xfId="0" applyFont="1" applyFill="1" applyBorder="1" applyAlignment="1">
      <alignment horizontal="left" vertical="center" wrapText="1"/>
    </xf>
    <xf numFmtId="0" fontId="25" fillId="10" borderId="67" xfId="0" applyFont="1" applyFill="1" applyBorder="1" applyAlignment="1">
      <alignment horizontal="left" vertical="center" wrapText="1"/>
    </xf>
    <xf numFmtId="0" fontId="25" fillId="10" borderId="25" xfId="0" applyFont="1" applyFill="1" applyBorder="1" applyAlignment="1">
      <alignment horizontal="left" vertical="center" wrapText="1"/>
    </xf>
    <xf numFmtId="0" fontId="25" fillId="16" borderId="76"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67"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5" fillId="17" borderId="67" xfId="0" applyFont="1" applyFill="1" applyBorder="1" applyAlignment="1" applyProtection="1">
      <alignment horizontal="center" vertical="center" wrapText="1"/>
      <protection locked="0"/>
    </xf>
    <xf numFmtId="14" fontId="25" fillId="17" borderId="13" xfId="0" applyNumberFormat="1" applyFont="1" applyFill="1" applyBorder="1" applyAlignment="1" applyProtection="1">
      <alignment horizontal="center" vertical="center"/>
      <protection locked="0"/>
    </xf>
    <xf numFmtId="14" fontId="25" fillId="17" borderId="23" xfId="0" applyNumberFormat="1" applyFont="1" applyFill="1" applyBorder="1" applyAlignment="1" applyProtection="1">
      <alignment horizontal="center" vertical="center" wrapText="1"/>
      <protection locked="0"/>
    </xf>
    <xf numFmtId="14" fontId="25" fillId="17" borderId="25" xfId="0" applyNumberFormat="1" applyFont="1" applyFill="1" applyBorder="1" applyAlignment="1" applyProtection="1">
      <alignment horizontal="center" vertical="center" wrapText="1"/>
      <protection locked="0"/>
    </xf>
    <xf numFmtId="0" fontId="25" fillId="16" borderId="13" xfId="0" applyFont="1" applyFill="1" applyBorder="1" applyAlignment="1" applyProtection="1">
      <alignment horizontal="center" vertical="center" wrapText="1"/>
      <protection locked="0"/>
    </xf>
    <xf numFmtId="9" fontId="25" fillId="17" borderId="23" xfId="0" applyNumberFormat="1" applyFont="1" applyFill="1" applyBorder="1" applyAlignment="1" applyProtection="1">
      <alignment horizontal="center" vertical="center" wrapText="1"/>
      <protection locked="0"/>
    </xf>
    <xf numFmtId="9" fontId="25" fillId="17" borderId="25" xfId="0" applyNumberFormat="1" applyFont="1" applyFill="1" applyBorder="1" applyAlignment="1" applyProtection="1">
      <alignment horizontal="center" vertical="center" wrapText="1"/>
      <protection locked="0"/>
    </xf>
    <xf numFmtId="0" fontId="25" fillId="17" borderId="23" xfId="0" applyFont="1" applyFill="1" applyBorder="1" applyAlignment="1">
      <alignment horizontal="left" vertical="center" wrapText="1"/>
    </xf>
    <xf numFmtId="0" fontId="25" fillId="17" borderId="67" xfId="0" applyFont="1" applyFill="1" applyBorder="1" applyAlignment="1">
      <alignment horizontal="left" vertical="center" wrapText="1"/>
    </xf>
    <xf numFmtId="0" fontId="25" fillId="17" borderId="25" xfId="0" applyFont="1" applyFill="1" applyBorder="1" applyAlignment="1">
      <alignment horizontal="left" vertical="center" wrapText="1"/>
    </xf>
    <xf numFmtId="0" fontId="25" fillId="16" borderId="23" xfId="0" applyFont="1" applyFill="1" applyBorder="1" applyAlignment="1" applyProtection="1">
      <alignment horizontal="center" vertical="center" wrapText="1"/>
      <protection locked="0"/>
    </xf>
    <xf numFmtId="0" fontId="25" fillId="16" borderId="67" xfId="0" applyFont="1" applyFill="1" applyBorder="1" applyAlignment="1" applyProtection="1">
      <alignment horizontal="center" vertical="center" wrapText="1"/>
      <protection locked="0"/>
    </xf>
    <xf numFmtId="0" fontId="25" fillId="16" borderId="25" xfId="0" applyFont="1" applyFill="1" applyBorder="1" applyAlignment="1" applyProtection="1">
      <alignment horizontal="center" vertical="center" wrapText="1"/>
      <protection locked="0"/>
    </xf>
    <xf numFmtId="0" fontId="25" fillId="0" borderId="23"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4" fillId="17" borderId="23" xfId="0" applyFont="1" applyFill="1" applyBorder="1" applyAlignment="1" applyProtection="1">
      <alignment horizontal="center" vertical="center" wrapText="1"/>
      <protection locked="0"/>
    </xf>
    <xf numFmtId="0" fontId="4" fillId="17" borderId="67" xfId="0" applyFont="1" applyFill="1" applyBorder="1" applyAlignment="1" applyProtection="1">
      <alignment horizontal="center" vertical="center" wrapText="1"/>
      <protection locked="0"/>
    </xf>
    <xf numFmtId="0" fontId="4" fillId="17" borderId="25" xfId="0" applyFont="1" applyFill="1" applyBorder="1" applyAlignment="1" applyProtection="1">
      <alignment horizontal="center" vertical="center" wrapText="1"/>
      <protection locked="0"/>
    </xf>
    <xf numFmtId="0" fontId="4" fillId="17" borderId="23" xfId="0" applyFont="1" applyFill="1" applyBorder="1" applyAlignment="1" applyProtection="1">
      <alignment horizontal="left" vertical="center" wrapText="1"/>
      <protection locked="0"/>
    </xf>
    <xf numFmtId="0" fontId="4" fillId="17" borderId="25" xfId="0" applyFont="1" applyFill="1" applyBorder="1" applyAlignment="1" applyProtection="1">
      <alignment horizontal="left" vertical="center" wrapText="1"/>
      <protection locked="0"/>
    </xf>
    <xf numFmtId="0" fontId="25" fillId="17" borderId="25" xfId="0" applyFont="1" applyFill="1" applyBorder="1" applyAlignment="1" applyProtection="1">
      <alignment horizontal="left" vertical="center"/>
      <protection locked="0"/>
    </xf>
    <xf numFmtId="0" fontId="27" fillId="16" borderId="23" xfId="0" applyFont="1" applyFill="1" applyBorder="1" applyAlignment="1" applyProtection="1">
      <alignment horizontal="center" vertical="center" wrapText="1"/>
      <protection locked="0"/>
    </xf>
    <xf numFmtId="0" fontId="27" fillId="16" borderId="67" xfId="0" applyFont="1" applyFill="1" applyBorder="1" applyAlignment="1" applyProtection="1">
      <alignment horizontal="center" vertical="center" wrapText="1"/>
      <protection locked="0"/>
    </xf>
    <xf numFmtId="0" fontId="27" fillId="16" borderId="25" xfId="0" applyFont="1" applyFill="1" applyBorder="1" applyAlignment="1" applyProtection="1">
      <alignment horizontal="center" vertical="center" wrapText="1"/>
      <protection locked="0"/>
    </xf>
    <xf numFmtId="0" fontId="25" fillId="10" borderId="23" xfId="0" applyFont="1" applyFill="1" applyBorder="1" applyAlignment="1" applyProtection="1">
      <alignment horizontal="left" vertical="center" wrapText="1"/>
      <protection locked="0"/>
    </xf>
    <xf numFmtId="0" fontId="25" fillId="10" borderId="67" xfId="0" applyFont="1" applyFill="1" applyBorder="1" applyAlignment="1" applyProtection="1">
      <alignment horizontal="left" vertical="center" wrapText="1"/>
      <protection locked="0"/>
    </xf>
    <xf numFmtId="0" fontId="25" fillId="10" borderId="25" xfId="0" applyFont="1" applyFill="1" applyBorder="1" applyAlignment="1" applyProtection="1">
      <alignment horizontal="left" vertical="center" wrapText="1"/>
      <protection locked="0"/>
    </xf>
    <xf numFmtId="0" fontId="25" fillId="17" borderId="23" xfId="0" applyFont="1" applyFill="1" applyBorder="1" applyAlignment="1">
      <alignment horizontal="center" vertical="center" wrapText="1"/>
    </xf>
    <xf numFmtId="0" fontId="25" fillId="17" borderId="67" xfId="0" applyFont="1" applyFill="1" applyBorder="1" applyAlignment="1">
      <alignment horizontal="center" vertical="center" wrapText="1"/>
    </xf>
    <xf numFmtId="0" fontId="25" fillId="17" borderId="25" xfId="0" applyFont="1" applyFill="1" applyBorder="1" applyAlignment="1">
      <alignment horizontal="center" vertical="center" wrapText="1"/>
    </xf>
    <xf numFmtId="0" fontId="23" fillId="15" borderId="69" xfId="0" applyFont="1" applyFill="1" applyBorder="1" applyAlignment="1">
      <alignment horizontal="center" vertical="center"/>
    </xf>
    <xf numFmtId="0" fontId="23" fillId="15" borderId="54" xfId="0" applyFont="1" applyFill="1" applyBorder="1" applyAlignment="1">
      <alignment horizontal="center" vertical="center"/>
    </xf>
    <xf numFmtId="0" fontId="23" fillId="14" borderId="70"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3" fillId="14" borderId="17" xfId="0" applyFont="1" applyFill="1" applyBorder="1" applyAlignment="1">
      <alignment horizontal="center" vertical="center" wrapText="1"/>
    </xf>
    <xf numFmtId="0" fontId="29" fillId="6" borderId="0" xfId="0" applyFont="1" applyFill="1" applyBorder="1" applyAlignment="1">
      <alignment horizontal="left" vertical="center" wrapText="1"/>
    </xf>
    <xf numFmtId="0" fontId="3" fillId="2" borderId="4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11" fillId="0" borderId="13" xfId="0" applyFont="1" applyBorder="1" applyAlignment="1">
      <alignment horizontal="center"/>
    </xf>
    <xf numFmtId="0" fontId="0" fillId="0" borderId="13" xfId="0" applyBorder="1" applyAlignment="1">
      <alignment horizontal="center"/>
    </xf>
    <xf numFmtId="0" fontId="10" fillId="0" borderId="13" xfId="0" applyFont="1" applyBorder="1" applyAlignment="1">
      <alignment horizontal="center"/>
    </xf>
    <xf numFmtId="0" fontId="17" fillId="5" borderId="1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78" xfId="0" applyFont="1" applyFill="1" applyBorder="1" applyAlignment="1">
      <alignment horizontal="center" vertical="center" wrapText="1"/>
    </xf>
    <xf numFmtId="0" fontId="14" fillId="5" borderId="79" xfId="0" applyFont="1" applyFill="1" applyBorder="1" applyAlignment="1">
      <alignment horizontal="center" vertical="center"/>
    </xf>
    <xf numFmtId="0" fontId="13" fillId="0" borderId="20"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4" fillId="5" borderId="37"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8" xfId="0" applyFont="1" applyFill="1" applyBorder="1" applyAlignment="1">
      <alignment horizontal="center"/>
    </xf>
    <xf numFmtId="0" fontId="14" fillId="5" borderId="17" xfId="0" applyFont="1" applyFill="1" applyBorder="1" applyAlignment="1">
      <alignment horizontal="center"/>
    </xf>
    <xf numFmtId="0" fontId="10" fillId="0" borderId="23" xfId="0" applyFont="1" applyBorder="1" applyAlignment="1">
      <alignment horizontal="center"/>
    </xf>
    <xf numFmtId="0" fontId="19" fillId="2" borderId="17" xfId="0" applyFont="1" applyFill="1" applyBorder="1" applyAlignment="1">
      <alignment vertical="center"/>
    </xf>
    <xf numFmtId="0" fontId="19" fillId="2" borderId="18"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15" fillId="9" borderId="31" xfId="0" applyFont="1" applyFill="1" applyBorder="1" applyAlignment="1">
      <alignment horizontal="center" vertical="center" textRotation="90"/>
    </xf>
    <xf numFmtId="0" fontId="15" fillId="9" borderId="33" xfId="0" applyFont="1" applyFill="1" applyBorder="1" applyAlignment="1">
      <alignment horizontal="center" vertical="center" textRotation="90"/>
    </xf>
    <xf numFmtId="0" fontId="14" fillId="5" borderId="1" xfId="0" applyFont="1" applyFill="1" applyBorder="1" applyAlignment="1">
      <alignment horizontal="center" vertical="center"/>
    </xf>
    <xf numFmtId="0" fontId="14" fillId="5" borderId="25" xfId="0" applyFont="1" applyFill="1" applyBorder="1" applyAlignment="1">
      <alignment horizontal="center"/>
    </xf>
    <xf numFmtId="0" fontId="15" fillId="8" borderId="41" xfId="0" applyFont="1" applyFill="1" applyBorder="1" applyAlignment="1">
      <alignment horizontal="center" vertical="center" textRotation="90"/>
    </xf>
    <xf numFmtId="0" fontId="15" fillId="8" borderId="0" xfId="0" applyFont="1" applyFill="1" applyBorder="1" applyAlignment="1">
      <alignment horizontal="center" vertical="center" textRotation="90"/>
    </xf>
    <xf numFmtId="0" fontId="15" fillId="7" borderId="0" xfId="0" applyFont="1" applyFill="1" applyBorder="1" applyAlignment="1">
      <alignment vertical="center" textRotation="90"/>
    </xf>
    <xf numFmtId="0" fontId="1" fillId="3" borderId="51"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1" fillId="3" borderId="50" xfId="0" applyFont="1" applyFill="1" applyBorder="1" applyAlignment="1">
      <alignment horizontal="left" vertical="center" wrapText="1"/>
    </xf>
    <xf numFmtId="0" fontId="3" fillId="13" borderId="50" xfId="0" applyFont="1" applyFill="1" applyBorder="1" applyAlignment="1">
      <alignment horizontal="center" vertical="center"/>
    </xf>
    <xf numFmtId="0" fontId="3" fillId="13" borderId="47" xfId="0" applyFont="1" applyFill="1" applyBorder="1" applyAlignment="1">
      <alignment horizontal="center" vertical="center"/>
    </xf>
    <xf numFmtId="0" fontId="3" fillId="13" borderId="42" xfId="0" applyFont="1" applyFill="1" applyBorder="1" applyAlignment="1">
      <alignment horizontal="center" vertical="center"/>
    </xf>
    <xf numFmtId="0" fontId="3" fillId="13" borderId="0" xfId="0" applyFont="1" applyFill="1" applyBorder="1" applyAlignment="1">
      <alignment horizontal="center" vertical="center"/>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9" fontId="0" fillId="2" borderId="9" xfId="0" applyNumberFormat="1" applyFont="1" applyFill="1" applyBorder="1" applyAlignment="1">
      <alignment horizontal="center" vertical="center" wrapText="1"/>
    </xf>
    <xf numFmtId="14" fontId="0" fillId="2" borderId="53" xfId="0" applyNumberFormat="1" applyFont="1" applyFill="1" applyBorder="1" applyAlignment="1">
      <alignment horizontal="center" vertical="center" wrapText="1"/>
    </xf>
    <xf numFmtId="14" fontId="0" fillId="2" borderId="11"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0" fillId="2" borderId="9" xfId="0" applyFont="1" applyFill="1" applyBorder="1" applyAlignment="1">
      <alignment horizontal="left" vertical="center" wrapText="1"/>
    </xf>
    <xf numFmtId="0" fontId="0" fillId="2" borderId="53"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9" xfId="0" applyFont="1" applyFill="1" applyBorder="1" applyAlignment="1">
      <alignment vertical="center" wrapText="1"/>
    </xf>
    <xf numFmtId="0" fontId="0" fillId="2" borderId="53" xfId="0" applyFont="1" applyFill="1" applyBorder="1" applyAlignment="1">
      <alignment vertical="center" wrapText="1"/>
    </xf>
    <xf numFmtId="0" fontId="0" fillId="2" borderId="11" xfId="0" applyFont="1" applyFill="1" applyBorder="1" applyAlignment="1">
      <alignment vertical="center" wrapText="1"/>
    </xf>
    <xf numFmtId="0" fontId="6" fillId="2" borderId="9"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11" xfId="0" applyFont="1" applyFill="1" applyBorder="1" applyAlignment="1">
      <alignment horizontal="center" vertical="center" wrapText="1"/>
    </xf>
    <xf numFmtId="14" fontId="0" fillId="2" borderId="9" xfId="0" applyNumberFormat="1"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49" xfId="0" applyFont="1" applyFill="1" applyBorder="1" applyAlignment="1">
      <alignment horizontal="center" vertical="center"/>
    </xf>
    <xf numFmtId="14" fontId="0" fillId="2" borderId="46" xfId="0" applyNumberFormat="1" applyFill="1" applyBorder="1" applyAlignment="1">
      <alignment vertical="center" wrapText="1"/>
    </xf>
    <xf numFmtId="14" fontId="0" fillId="2" borderId="43" xfId="0" applyNumberFormat="1" applyFill="1" applyBorder="1" applyAlignment="1">
      <alignment vertical="center" wrapText="1"/>
    </xf>
    <xf numFmtId="14" fontId="0" fillId="2" borderId="46" xfId="0" applyNumberFormat="1" applyFill="1" applyBorder="1" applyAlignment="1">
      <alignment horizontal="center" vertical="center"/>
    </xf>
    <xf numFmtId="14" fontId="0" fillId="2" borderId="43" xfId="0" applyNumberFormat="1" applyFill="1" applyBorder="1" applyAlignment="1">
      <alignment horizontal="center" vertical="center"/>
    </xf>
  </cellXfs>
  <cellStyles count="3">
    <cellStyle name="Normal" xfId="0" builtinId="0"/>
    <cellStyle name="Normal 2" xfId="1"/>
    <cellStyle name="Porcentaje" xfId="2" builtinId="5"/>
  </cellStyles>
  <dxfs count="28">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a:t>
            </a:r>
            <a:r>
              <a:rPr lang="es-CO" baseline="0"/>
              <a:t> PAAC  con Corte Agosto 31 de  2021</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Consolidado!$B$1</c:f>
              <c:strCache>
                <c:ptCount val="1"/>
                <c:pt idx="0">
                  <c:v>Total Actividades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Consolidado!$A$2:$A$6</c:f>
              <c:strCache>
                <c:ptCount val="5"/>
                <c:pt idx="0">
                  <c:v>Riesgos de Corrupcion</c:v>
                </c:pt>
                <c:pt idx="1">
                  <c:v>Trámites y Servicios</c:v>
                </c:pt>
                <c:pt idx="2">
                  <c:v>Rendicion de Cuentas</c:v>
                </c:pt>
                <c:pt idx="3">
                  <c:v>Atención al Ciudadano</c:v>
                </c:pt>
                <c:pt idx="4">
                  <c:v>Transparencia</c:v>
                </c:pt>
              </c:strCache>
            </c:strRef>
          </c:cat>
          <c:val>
            <c:numRef>
              <c:f>Consolidado!$B$2:$B$6</c:f>
              <c:numCache>
                <c:formatCode>General</c:formatCode>
                <c:ptCount val="5"/>
                <c:pt idx="0">
                  <c:v>7</c:v>
                </c:pt>
                <c:pt idx="1">
                  <c:v>1</c:v>
                </c:pt>
                <c:pt idx="2">
                  <c:v>15</c:v>
                </c:pt>
                <c:pt idx="3">
                  <c:v>10</c:v>
                </c:pt>
                <c:pt idx="4">
                  <c:v>8</c:v>
                </c:pt>
              </c:numCache>
            </c:numRef>
          </c:val>
        </c:ser>
        <c:ser>
          <c:idx val="1"/>
          <c:order val="1"/>
          <c:tx>
            <c:strRef>
              <c:f>Consolidado!$C$1</c:f>
              <c:strCache>
                <c:ptCount val="1"/>
                <c:pt idx="0">
                  <c:v>Actividades Cumplidas al 100%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Consolidado!$A$2:$A$6</c:f>
              <c:strCache>
                <c:ptCount val="5"/>
                <c:pt idx="0">
                  <c:v>Riesgos de Corrupcion</c:v>
                </c:pt>
                <c:pt idx="1">
                  <c:v>Trámites y Servicios</c:v>
                </c:pt>
                <c:pt idx="2">
                  <c:v>Rendicion de Cuentas</c:v>
                </c:pt>
                <c:pt idx="3">
                  <c:v>Atención al Ciudadano</c:v>
                </c:pt>
                <c:pt idx="4">
                  <c:v>Transparencia</c:v>
                </c:pt>
              </c:strCache>
            </c:strRef>
          </c:cat>
          <c:val>
            <c:numRef>
              <c:f>Consolidado!$C$2:$C$6</c:f>
              <c:numCache>
                <c:formatCode>General</c:formatCode>
                <c:ptCount val="5"/>
                <c:pt idx="0">
                  <c:v>1</c:v>
                </c:pt>
                <c:pt idx="1">
                  <c:v>1</c:v>
                </c:pt>
                <c:pt idx="2">
                  <c:v>15</c:v>
                </c:pt>
                <c:pt idx="3">
                  <c:v>4</c:v>
                </c:pt>
                <c:pt idx="4">
                  <c:v>3</c:v>
                </c:pt>
              </c:numCache>
            </c:numRef>
          </c:val>
        </c:ser>
        <c:dLbls>
          <c:showLegendKey val="0"/>
          <c:showVal val="0"/>
          <c:showCatName val="0"/>
          <c:showSerName val="0"/>
          <c:showPercent val="0"/>
          <c:showBubbleSize val="0"/>
        </c:dLbls>
        <c:gapWidth val="219"/>
        <c:overlap val="-27"/>
        <c:axId val="340904112"/>
        <c:axId val="340920888"/>
      </c:barChart>
      <c:lineChart>
        <c:grouping val="standard"/>
        <c:varyColors val="0"/>
        <c:ser>
          <c:idx val="2"/>
          <c:order val="2"/>
          <c:tx>
            <c:strRef>
              <c:f>Consolidado!$D$1</c:f>
              <c:strCache>
                <c:ptCount val="1"/>
                <c:pt idx="0">
                  <c:v>Promedio Avance Componente</c:v>
                </c:pt>
              </c:strCache>
            </c:strRef>
          </c:tx>
          <c:spPr>
            <a:ln w="28575" cap="rnd">
              <a:solidFill>
                <a:schemeClr val="accent3"/>
              </a:solidFill>
              <a:round/>
            </a:ln>
            <a:effectLst/>
          </c:spPr>
          <c:marker>
            <c:symbol val="none"/>
          </c:marker>
          <c:cat>
            <c:strRef>
              <c:f>Consolidado!$A$2:$A$6</c:f>
              <c:strCache>
                <c:ptCount val="5"/>
                <c:pt idx="0">
                  <c:v>Riesgos de Corrupcion</c:v>
                </c:pt>
                <c:pt idx="1">
                  <c:v>Trámites y Servicios</c:v>
                </c:pt>
                <c:pt idx="2">
                  <c:v>Rendicion de Cuentas</c:v>
                </c:pt>
                <c:pt idx="3">
                  <c:v>Atención al Ciudadano</c:v>
                </c:pt>
                <c:pt idx="4">
                  <c:v>Transparencia</c:v>
                </c:pt>
              </c:strCache>
            </c:strRef>
          </c:cat>
          <c:val>
            <c:numRef>
              <c:f>Consolidado!$D$2:$D$6</c:f>
              <c:numCache>
                <c:formatCode>0%</c:formatCode>
                <c:ptCount val="5"/>
                <c:pt idx="0">
                  <c:v>0.66380952380952396</c:v>
                </c:pt>
                <c:pt idx="1">
                  <c:v>1</c:v>
                </c:pt>
                <c:pt idx="2">
                  <c:v>1</c:v>
                </c:pt>
                <c:pt idx="3">
                  <c:v>0.6</c:v>
                </c:pt>
                <c:pt idx="4">
                  <c:v>0.73250000000000004</c:v>
                </c:pt>
              </c:numCache>
            </c:numRef>
          </c:val>
          <c:smooth val="0"/>
        </c:ser>
        <c:dLbls>
          <c:showLegendKey val="0"/>
          <c:showVal val="0"/>
          <c:showCatName val="0"/>
          <c:showSerName val="0"/>
          <c:showPercent val="0"/>
          <c:showBubbleSize val="0"/>
        </c:dLbls>
        <c:marker val="1"/>
        <c:smooth val="0"/>
        <c:axId val="340938048"/>
        <c:axId val="340937664"/>
      </c:lineChart>
      <c:catAx>
        <c:axId val="34090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0920888"/>
        <c:crosses val="autoZero"/>
        <c:auto val="1"/>
        <c:lblAlgn val="ctr"/>
        <c:lblOffset val="100"/>
        <c:noMultiLvlLbl val="0"/>
      </c:catAx>
      <c:valAx>
        <c:axId val="340920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0904112"/>
        <c:crosses val="autoZero"/>
        <c:crossBetween val="between"/>
      </c:valAx>
      <c:valAx>
        <c:axId val="34093766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0938048"/>
        <c:crosses val="max"/>
        <c:crossBetween val="between"/>
      </c:valAx>
      <c:catAx>
        <c:axId val="340938048"/>
        <c:scaling>
          <c:orientation val="minMax"/>
        </c:scaling>
        <c:delete val="1"/>
        <c:axPos val="b"/>
        <c:numFmt formatCode="General" sourceLinked="1"/>
        <c:majorTickMark val="none"/>
        <c:minorTickMark val="none"/>
        <c:tickLblPos val="nextTo"/>
        <c:crossAx val="340937664"/>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185737</xdr:rowOff>
    </xdr:from>
    <xdr:to>
      <xdr:col>4</xdr:col>
      <xdr:colOff>628650</xdr:colOff>
      <xdr:row>25</xdr:row>
      <xdr:rowOff>66675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249768</xdr:colOff>
      <xdr:row>4</xdr:row>
      <xdr:rowOff>42334</xdr:rowOff>
    </xdr:from>
    <xdr:to>
      <xdr:col>1</xdr:col>
      <xdr:colOff>444500</xdr:colOff>
      <xdr:row>5</xdr:row>
      <xdr:rowOff>353051</xdr:rowOff>
    </xdr:to>
    <xdr:pic>
      <xdr:nvPicPr>
        <xdr:cNvPr id="2" name="Imagen 7">
          <a:extLst>
            <a:ext uri="{FF2B5EF4-FFF2-40B4-BE49-F238E27FC236}">
              <a16:creationId xmlns:a16="http://schemas.microsoft.com/office/drawing/2014/main" xmlns="" id="{D62D65C6-F99F-4DA6-85C7-74ADD0947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768" y="309034"/>
          <a:ext cx="2690282" cy="653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705097</xdr:colOff>
      <xdr:row>3</xdr:row>
      <xdr:rowOff>258300</xdr:rowOff>
    </xdr:from>
    <xdr:to>
      <xdr:col>16</xdr:col>
      <xdr:colOff>2020152</xdr:colOff>
      <xdr:row>6</xdr:row>
      <xdr:rowOff>43459</xdr:rowOff>
    </xdr:to>
    <xdr:pic>
      <xdr:nvPicPr>
        <xdr:cNvPr id="3" name="Imagen 2" descr="C:\Users\isabel.parra\AppData\Local\Microsoft\Windows\Temporary Internet Files\Content.Outlook\IGBH1AN8\PDET.png">
          <a:extLst>
            <a:ext uri="{FF2B5EF4-FFF2-40B4-BE49-F238E27FC236}">
              <a16:creationId xmlns:a16="http://schemas.microsoft.com/office/drawing/2014/main" xmlns="" id="{BA2AA66D-95BF-42B4-A57A-399C631F29D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16201" y="258300"/>
          <a:ext cx="1315055" cy="7871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0</xdr:row>
      <xdr:rowOff>0</xdr:rowOff>
    </xdr:from>
    <xdr:to>
      <xdr:col>3</xdr:col>
      <xdr:colOff>0</xdr:colOff>
      <xdr:row>6</xdr:row>
      <xdr:rowOff>0</xdr:rowOff>
    </xdr:to>
    <xdr:pic>
      <xdr:nvPicPr>
        <xdr:cNvPr id="3" name="Imagen 2" descr="logo_firma_digital">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49" y="0"/>
          <a:ext cx="5630334" cy="92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xdr:colOff>
      <xdr:row>4</xdr:row>
      <xdr:rowOff>18573</xdr:rowOff>
    </xdr:to>
    <xdr:pic>
      <xdr:nvPicPr>
        <xdr:cNvPr id="3" name="Imagen 2" descr="logo_firma_digital">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3124200" cy="8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15265</xdr:colOff>
      <xdr:row>0</xdr:row>
      <xdr:rowOff>0</xdr:rowOff>
    </xdr:from>
    <xdr:to>
      <xdr:col>2</xdr:col>
      <xdr:colOff>7938</xdr:colOff>
      <xdr:row>3</xdr:row>
      <xdr:rowOff>168112</xdr:rowOff>
    </xdr:to>
    <xdr:pic>
      <xdr:nvPicPr>
        <xdr:cNvPr id="3" name="Imagen 2" descr="logo_firma_digital">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65" y="0"/>
          <a:ext cx="4048736" cy="78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2</xdr:col>
      <xdr:colOff>0</xdr:colOff>
      <xdr:row>5</xdr:row>
      <xdr:rowOff>0</xdr:rowOff>
    </xdr:to>
    <xdr:pic>
      <xdr:nvPicPr>
        <xdr:cNvPr id="2" name="Imagen 1" descr="logo_firma_digital">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5" y="9525"/>
          <a:ext cx="53054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1024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xmlns="" id="{00000000-0008-0000-0400-000001280000}"/>
            </a:ext>
          </a:extLst>
        </xdr:cNvPr>
        <xdr:cNvSpPr>
          <a:spLocks noChangeAspect="1" noChangeArrowheads="1"/>
        </xdr:cNvSpPr>
      </xdr:nvSpPr>
      <xdr:spPr bwMode="auto">
        <a:xfrm>
          <a:off x="10153650" y="64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12</xdr:row>
      <xdr:rowOff>0</xdr:rowOff>
    </xdr:from>
    <xdr:ext cx="304800" cy="304800"/>
    <xdr:sp macro="" textlink="">
      <xdr:nvSpPr>
        <xdr:cNvPr id="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xmlns="" id="{00000000-0008-0000-0400-000001280000}"/>
            </a:ext>
          </a:extLst>
        </xdr:cNvPr>
        <xdr:cNvSpPr>
          <a:spLocks noChangeAspect="1" noChangeArrowheads="1"/>
        </xdr:cNvSpPr>
      </xdr:nvSpPr>
      <xdr:spPr bwMode="auto">
        <a:xfrm>
          <a:off x="12439650" y="689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workbookViewId="0"/>
  </sheetViews>
  <sheetFormatPr baseColWidth="10" defaultRowHeight="15"/>
  <cols>
    <col min="1" max="1" width="23.42578125" customWidth="1"/>
    <col min="3" max="3" width="18.28515625" customWidth="1"/>
    <col min="4" max="4" width="18.5703125" customWidth="1"/>
  </cols>
  <sheetData>
    <row r="1" spans="1:4" ht="45" customHeight="1" thickBot="1">
      <c r="A1" s="166" t="s">
        <v>244</v>
      </c>
      <c r="B1" s="167" t="s">
        <v>245</v>
      </c>
      <c r="C1" s="167" t="s">
        <v>246</v>
      </c>
      <c r="D1" s="167" t="s">
        <v>247</v>
      </c>
    </row>
    <row r="2" spans="1:4" ht="15.75" thickBot="1">
      <c r="A2" s="168" t="s">
        <v>248</v>
      </c>
      <c r="B2" s="169">
        <v>7</v>
      </c>
      <c r="C2" s="169">
        <v>1</v>
      </c>
      <c r="D2" s="170">
        <f>+'Mapa de Riesgos '!O33</f>
        <v>0.66380952380952396</v>
      </c>
    </row>
    <row r="3" spans="1:4" ht="15.75" thickBot="1">
      <c r="A3" s="168" t="s">
        <v>249</v>
      </c>
      <c r="B3" s="169">
        <v>1</v>
      </c>
      <c r="C3" s="169">
        <v>1</v>
      </c>
      <c r="D3" s="170">
        <f>+'2. Racionalización deTrámites'!H10</f>
        <v>1</v>
      </c>
    </row>
    <row r="4" spans="1:4" ht="15.75" thickBot="1">
      <c r="A4" s="168" t="s">
        <v>250</v>
      </c>
      <c r="B4" s="169">
        <v>15</v>
      </c>
      <c r="C4" s="169">
        <v>15</v>
      </c>
      <c r="D4" s="170">
        <f>+'3.Rendición de cuentas'!L25</f>
        <v>1</v>
      </c>
    </row>
    <row r="5" spans="1:4" ht="15.75" thickBot="1">
      <c r="A5" s="168" t="s">
        <v>251</v>
      </c>
      <c r="B5" s="169">
        <v>10</v>
      </c>
      <c r="C5" s="169">
        <v>4</v>
      </c>
      <c r="D5" s="170">
        <f>+'4.Atención al Ciudadano'!G18</f>
        <v>0.6</v>
      </c>
    </row>
    <row r="6" spans="1:4" ht="15.75" thickBot="1">
      <c r="A6" s="168" t="s">
        <v>252</v>
      </c>
      <c r="B6" s="169">
        <v>8</v>
      </c>
      <c r="C6" s="169">
        <v>3</v>
      </c>
      <c r="D6" s="170">
        <f>+'5.Transp y acceso a la informac'!G19</f>
        <v>0.73250000000000004</v>
      </c>
    </row>
    <row r="7" spans="1:4" ht="19.5" thickBot="1">
      <c r="A7" s="203" t="s">
        <v>314</v>
      </c>
      <c r="B7" s="204"/>
      <c r="C7" s="205"/>
      <c r="D7" s="171">
        <f>AVERAGE(D2:D6)</f>
        <v>0.79926190476190473</v>
      </c>
    </row>
    <row r="30" spans="1:7" ht="15.75" thickBot="1">
      <c r="B30" s="185" t="s">
        <v>312</v>
      </c>
      <c r="C30" s="185"/>
      <c r="D30" s="185"/>
      <c r="G30" s="179"/>
    </row>
    <row r="31" spans="1:7">
      <c r="A31" s="186"/>
      <c r="B31" s="200" t="s">
        <v>335</v>
      </c>
      <c r="C31" s="187"/>
      <c r="D31" s="187"/>
      <c r="G31" s="178"/>
    </row>
    <row r="32" spans="1:7">
      <c r="A32" s="180"/>
      <c r="B32" s="188" t="s">
        <v>336</v>
      </c>
      <c r="C32" s="188"/>
      <c r="D32" s="188"/>
      <c r="E32" s="188"/>
      <c r="F32" s="188"/>
      <c r="G32" s="188"/>
    </row>
    <row r="33" spans="1:7">
      <c r="A33" s="180"/>
      <c r="B33" s="202" t="s">
        <v>313</v>
      </c>
      <c r="C33" s="202"/>
      <c r="D33" s="181"/>
      <c r="E33" s="182"/>
      <c r="F33" s="183"/>
      <c r="G33" s="178"/>
    </row>
  </sheetData>
  <sheetProtection algorithmName="SHA-512" hashValue="Xrv8FGcxHpsFae2ghqlN4SrzCEPWHxL/EYGpEOclwjg0MheCbek9T2H8S7rFNrqHZVN3BenO5YM+0TAUaifD7g==" saltValue="wTljGcbjXJhxtrllJhC8Gw==" spinCount="100000" sheet="1" objects="1" scenarios="1"/>
  <mergeCells count="2">
    <mergeCell ref="B33:C33"/>
    <mergeCell ref="A7: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1"/>
  <sheetViews>
    <sheetView topLeftCell="A4" zoomScaleNormal="100" workbookViewId="0">
      <selection activeCell="J10" sqref="J10"/>
    </sheetView>
  </sheetViews>
  <sheetFormatPr baseColWidth="10" defaultRowHeight="15"/>
  <cols>
    <col min="1" max="1" width="37.42578125" style="99" customWidth="1"/>
    <col min="2" max="2" width="11" style="99" customWidth="1"/>
    <col min="3" max="3" width="41.7109375" style="99" customWidth="1"/>
    <col min="4" max="4" width="41.7109375" style="99" hidden="1" customWidth="1"/>
    <col min="5" max="5" width="60" style="99" customWidth="1"/>
    <col min="6" max="6" width="6.140625" style="99" hidden="1" customWidth="1"/>
    <col min="7" max="7" width="3.140625" style="99" hidden="1" customWidth="1"/>
    <col min="8" max="8" width="18" style="99" hidden="1" customWidth="1"/>
    <col min="9" max="9" width="19.42578125" style="99" hidden="1" customWidth="1"/>
    <col min="10" max="10" width="27.42578125" style="99" customWidth="1"/>
    <col min="11" max="11" width="35.7109375" style="99" hidden="1" customWidth="1"/>
    <col min="12" max="12" width="28.85546875" style="99" hidden="1" customWidth="1"/>
    <col min="13" max="14" width="16.28515625" style="99" hidden="1" customWidth="1"/>
    <col min="15" max="15" width="8.85546875" style="99" bestFit="1" customWidth="1"/>
    <col min="16" max="16" width="31.85546875" style="99" customWidth="1"/>
    <col min="17" max="17" width="36.140625" style="99" customWidth="1"/>
    <col min="18" max="16384" width="11.42578125" style="99"/>
  </cols>
  <sheetData>
    <row r="1" spans="1:17" ht="24.75" hidden="1" customHeight="1">
      <c r="A1" s="206"/>
      <c r="B1" s="207"/>
      <c r="C1" s="208"/>
      <c r="D1" s="98"/>
      <c r="E1" s="215" t="s">
        <v>87</v>
      </c>
      <c r="F1" s="216"/>
      <c r="G1" s="216"/>
      <c r="H1" s="216"/>
      <c r="I1" s="216"/>
      <c r="J1" s="216"/>
      <c r="K1" s="216"/>
      <c r="L1" s="216"/>
      <c r="M1" s="217"/>
      <c r="N1" s="218"/>
      <c r="O1" s="218"/>
      <c r="P1" s="218"/>
      <c r="Q1" s="219"/>
    </row>
    <row r="2" spans="1:17" ht="18.75" hidden="1" customHeight="1">
      <c r="A2" s="209"/>
      <c r="B2" s="210"/>
      <c r="C2" s="211"/>
      <c r="D2" s="98"/>
      <c r="E2" s="226" t="s">
        <v>88</v>
      </c>
      <c r="F2" s="227"/>
      <c r="G2" s="227"/>
      <c r="H2" s="227"/>
      <c r="I2" s="227"/>
      <c r="J2" s="227"/>
      <c r="K2" s="227"/>
      <c r="L2" s="227"/>
      <c r="M2" s="220"/>
      <c r="N2" s="221"/>
      <c r="O2" s="221"/>
      <c r="P2" s="221"/>
      <c r="Q2" s="222"/>
    </row>
    <row r="3" spans="1:17" ht="21" hidden="1" customHeight="1">
      <c r="A3" s="212"/>
      <c r="B3" s="213"/>
      <c r="C3" s="214"/>
      <c r="D3" s="100"/>
      <c r="E3" s="228" t="s">
        <v>90</v>
      </c>
      <c r="F3" s="228"/>
      <c r="G3" s="229"/>
      <c r="H3" s="230" t="s">
        <v>91</v>
      </c>
      <c r="I3" s="231"/>
      <c r="J3" s="101" t="s">
        <v>89</v>
      </c>
      <c r="K3" s="101"/>
      <c r="L3" s="102" t="s">
        <v>161</v>
      </c>
      <c r="M3" s="220"/>
      <c r="N3" s="221"/>
      <c r="O3" s="221"/>
      <c r="P3" s="221"/>
      <c r="Q3" s="222"/>
    </row>
    <row r="4" spans="1:17" ht="21" customHeight="1" thickBot="1">
      <c r="A4" s="98"/>
      <c r="B4" s="98"/>
      <c r="C4" s="98"/>
      <c r="D4" s="98"/>
      <c r="E4" s="103"/>
      <c r="F4" s="103"/>
      <c r="G4" s="103"/>
      <c r="H4" s="104"/>
      <c r="I4" s="104"/>
      <c r="J4" s="104"/>
      <c r="K4" s="104"/>
      <c r="L4" s="104"/>
      <c r="M4" s="223"/>
      <c r="N4" s="224"/>
      <c r="O4" s="224"/>
      <c r="P4" s="224"/>
      <c r="Q4" s="225"/>
    </row>
    <row r="5" spans="1:17" ht="27" customHeight="1">
      <c r="A5" s="232" t="s">
        <v>223</v>
      </c>
      <c r="B5" s="233"/>
      <c r="C5" s="233"/>
      <c r="D5" s="233"/>
      <c r="E5" s="233"/>
      <c r="F5" s="233"/>
      <c r="G5" s="233"/>
      <c r="H5" s="233"/>
      <c r="I5" s="233"/>
      <c r="J5" s="233"/>
      <c r="K5" s="233"/>
      <c r="L5" s="233"/>
      <c r="M5" s="233"/>
      <c r="N5" s="233"/>
      <c r="O5" s="233"/>
      <c r="P5" s="233"/>
      <c r="Q5" s="233"/>
    </row>
    <row r="6" spans="1:17" ht="30" customHeight="1" thickBot="1">
      <c r="A6" s="232" t="s">
        <v>131</v>
      </c>
      <c r="B6" s="233"/>
      <c r="C6" s="233"/>
      <c r="D6" s="233"/>
      <c r="E6" s="233"/>
      <c r="F6" s="233"/>
      <c r="G6" s="233"/>
      <c r="H6" s="233"/>
      <c r="I6" s="233"/>
      <c r="J6" s="233"/>
      <c r="K6" s="233"/>
      <c r="L6" s="233"/>
      <c r="M6" s="233"/>
      <c r="N6" s="233"/>
      <c r="O6" s="233"/>
      <c r="P6" s="233"/>
      <c r="Q6" s="233"/>
    </row>
    <row r="7" spans="1:17" ht="27" customHeight="1">
      <c r="A7" s="234" t="s">
        <v>92</v>
      </c>
      <c r="B7" s="236" t="s">
        <v>162</v>
      </c>
      <c r="C7" s="237"/>
      <c r="D7" s="238"/>
      <c r="E7" s="236" t="s">
        <v>93</v>
      </c>
      <c r="F7" s="237"/>
      <c r="G7" s="237"/>
      <c r="H7" s="237"/>
      <c r="I7" s="238"/>
      <c r="J7" s="296" t="s">
        <v>165</v>
      </c>
      <c r="K7" s="184"/>
      <c r="L7" s="184"/>
      <c r="M7" s="184"/>
      <c r="N7" s="184"/>
      <c r="O7" s="294" t="s">
        <v>234</v>
      </c>
      <c r="P7" s="295"/>
      <c r="Q7" s="295"/>
    </row>
    <row r="8" spans="1:17" ht="37.5" customHeight="1">
      <c r="A8" s="235"/>
      <c r="B8" s="239" t="s">
        <v>163</v>
      </c>
      <c r="C8" s="239" t="s">
        <v>164</v>
      </c>
      <c r="D8" s="240" t="s">
        <v>183</v>
      </c>
      <c r="E8" s="239" t="s">
        <v>94</v>
      </c>
      <c r="F8" s="239"/>
      <c r="G8" s="239"/>
      <c r="H8" s="239" t="s">
        <v>95</v>
      </c>
      <c r="I8" s="239"/>
      <c r="J8" s="297"/>
      <c r="K8" s="124" t="s">
        <v>166</v>
      </c>
      <c r="L8" s="124" t="s">
        <v>96</v>
      </c>
      <c r="M8" s="124" t="s">
        <v>167</v>
      </c>
      <c r="N8" s="124" t="s">
        <v>168</v>
      </c>
      <c r="O8" s="240" t="s">
        <v>232</v>
      </c>
      <c r="P8" s="240" t="s">
        <v>235</v>
      </c>
      <c r="Q8" s="240" t="s">
        <v>233</v>
      </c>
    </row>
    <row r="9" spans="1:17" ht="88.5" customHeight="1">
      <c r="A9" s="235"/>
      <c r="B9" s="239"/>
      <c r="C9" s="239"/>
      <c r="D9" s="241"/>
      <c r="E9" s="105" t="s">
        <v>97</v>
      </c>
      <c r="F9" s="106" t="s">
        <v>98</v>
      </c>
      <c r="G9" s="106" t="s">
        <v>99</v>
      </c>
      <c r="H9" s="105" t="s">
        <v>100</v>
      </c>
      <c r="I9" s="105" t="s">
        <v>101</v>
      </c>
      <c r="J9" s="298"/>
      <c r="K9" s="124"/>
      <c r="L9" s="124"/>
      <c r="M9" s="124"/>
      <c r="N9" s="124" t="s">
        <v>102</v>
      </c>
      <c r="O9" s="241"/>
      <c r="P9" s="241"/>
      <c r="Q9" s="241"/>
    </row>
    <row r="10" spans="1:17" ht="118.5" customHeight="1">
      <c r="A10" s="248" t="s">
        <v>103</v>
      </c>
      <c r="B10" s="252">
        <v>1</v>
      </c>
      <c r="C10" s="253" t="s">
        <v>107</v>
      </c>
      <c r="D10" s="107" t="s">
        <v>184</v>
      </c>
      <c r="E10" s="107" t="s">
        <v>343</v>
      </c>
      <c r="F10" s="254">
        <v>1</v>
      </c>
      <c r="G10" s="267">
        <v>3</v>
      </c>
      <c r="H10" s="260" t="str">
        <f>IF(F10*G10=1,"BAJA",IF(F10*G10=2,"BAJA",IF(F10*G10=3,"BAJA",IF(F10*G10=4,"BAJA",IF(F10*G10=5,"MODERADA",IF(F10*G10=6,"MODERADA",IF(F10*G10=8,"MODERADA",IF(F10*G10=9,"MODERADA",IF(F10*G10=10,"ALTA",IF(F10*G10=10,"ALTA",IF(F10*G10=12,"ALTA",IF(F10*G10=15,"ALTA",IF(F10*G10=16,"EXTREMA",IF(F10*G10=20,"EXTREMA",IF(F10*G10=25,"EXTREMA")))))))))))))))</f>
        <v>BAJA</v>
      </c>
      <c r="I10" s="245" t="s">
        <v>104</v>
      </c>
      <c r="J10" s="108" t="s">
        <v>144</v>
      </c>
      <c r="K10" s="108" t="s">
        <v>144</v>
      </c>
      <c r="L10" s="108" t="s">
        <v>144</v>
      </c>
      <c r="M10" s="108" t="s">
        <v>144</v>
      </c>
      <c r="N10" s="108" t="s">
        <v>144</v>
      </c>
      <c r="O10" s="135">
        <v>1</v>
      </c>
      <c r="P10" s="108" t="s">
        <v>144</v>
      </c>
      <c r="Q10" s="108" t="s">
        <v>253</v>
      </c>
    </row>
    <row r="11" spans="1:17" ht="137.25" customHeight="1">
      <c r="A11" s="249"/>
      <c r="B11" s="252"/>
      <c r="C11" s="253"/>
      <c r="D11" s="242" t="s">
        <v>185</v>
      </c>
      <c r="E11" s="107" t="s">
        <v>197</v>
      </c>
      <c r="F11" s="255"/>
      <c r="G11" s="267"/>
      <c r="H11" s="261"/>
      <c r="I11" s="263"/>
      <c r="J11" s="243" t="s">
        <v>169</v>
      </c>
      <c r="K11" s="243" t="s">
        <v>170</v>
      </c>
      <c r="L11" s="245" t="s">
        <v>171</v>
      </c>
      <c r="M11" s="247">
        <v>44214</v>
      </c>
      <c r="N11" s="247">
        <v>44560</v>
      </c>
      <c r="O11" s="135">
        <v>0.66</v>
      </c>
      <c r="P11" s="126" t="s">
        <v>254</v>
      </c>
      <c r="Q11" s="247" t="s">
        <v>241</v>
      </c>
    </row>
    <row r="12" spans="1:17" ht="129" customHeight="1">
      <c r="A12" s="249"/>
      <c r="B12" s="252"/>
      <c r="C12" s="253"/>
      <c r="D12" s="242"/>
      <c r="E12" s="107" t="s">
        <v>198</v>
      </c>
      <c r="F12" s="255"/>
      <c r="G12" s="267"/>
      <c r="H12" s="262"/>
      <c r="I12" s="246"/>
      <c r="J12" s="244"/>
      <c r="K12" s="244"/>
      <c r="L12" s="246" t="s">
        <v>171</v>
      </c>
      <c r="M12" s="247"/>
      <c r="N12" s="247"/>
      <c r="O12" s="135">
        <v>0.66</v>
      </c>
      <c r="P12" s="126" t="s">
        <v>255</v>
      </c>
      <c r="Q12" s="247"/>
    </row>
    <row r="13" spans="1:17" ht="98.25" customHeight="1">
      <c r="A13" s="249"/>
      <c r="B13" s="248">
        <v>2</v>
      </c>
      <c r="C13" s="256" t="s">
        <v>107</v>
      </c>
      <c r="D13" s="243" t="s">
        <v>186</v>
      </c>
      <c r="E13" s="107" t="s">
        <v>199</v>
      </c>
      <c r="F13" s="259">
        <v>1</v>
      </c>
      <c r="G13" s="259">
        <v>4</v>
      </c>
      <c r="H13" s="260" t="str">
        <f>IF(F13*G13=1,"BAJA",IF(F13*G13=2,"BAJA",IF(F13*G13=3,"BAJA",IF(F13*G13=4,"BAJA",IF(F13*G13=5,"MODERADA",IF(F13*G13=6,"MODERADA",IF(F13*G13=8,"MODERADA",IF(F13*G13=9,"MODERADA",IF(F13*G13=10,"ALTA",IF(F13*G13=10,"ALTA",IF(F13*G13=12,"ALTA",IF(F13*G13=15,"ALTA",IF(F13*G13=16,"EXTREMA",IF(F13*G13=20,"EXTREMA",IF(F13*G13=25,"EXTREMA")))))))))))))))</f>
        <v>BAJA</v>
      </c>
      <c r="I13" s="245" t="s">
        <v>104</v>
      </c>
      <c r="J13" s="243" t="s">
        <v>105</v>
      </c>
      <c r="K13" s="243" t="s">
        <v>172</v>
      </c>
      <c r="L13" s="243" t="s">
        <v>106</v>
      </c>
      <c r="M13" s="264">
        <v>44228</v>
      </c>
      <c r="N13" s="247">
        <v>44560</v>
      </c>
      <c r="O13" s="137">
        <v>0.66</v>
      </c>
      <c r="P13" s="265" t="s">
        <v>328</v>
      </c>
      <c r="Q13" s="247" t="s">
        <v>329</v>
      </c>
    </row>
    <row r="14" spans="1:17" ht="116.25" customHeight="1">
      <c r="A14" s="249"/>
      <c r="B14" s="249"/>
      <c r="C14" s="257"/>
      <c r="D14" s="244"/>
      <c r="E14" s="107" t="s">
        <v>200</v>
      </c>
      <c r="F14" s="259"/>
      <c r="G14" s="259"/>
      <c r="H14" s="261"/>
      <c r="I14" s="263"/>
      <c r="J14" s="244"/>
      <c r="K14" s="244"/>
      <c r="L14" s="244"/>
      <c r="M14" s="264"/>
      <c r="N14" s="247"/>
      <c r="O14" s="137">
        <v>0.66</v>
      </c>
      <c r="P14" s="266"/>
      <c r="Q14" s="247"/>
    </row>
    <row r="15" spans="1:17" ht="81.75" customHeight="1">
      <c r="A15" s="249"/>
      <c r="B15" s="249"/>
      <c r="C15" s="257"/>
      <c r="D15" s="243" t="s">
        <v>187</v>
      </c>
      <c r="E15" s="107" t="s">
        <v>201</v>
      </c>
      <c r="F15" s="259"/>
      <c r="G15" s="259"/>
      <c r="H15" s="261"/>
      <c r="I15" s="263"/>
      <c r="J15" s="245" t="s">
        <v>144</v>
      </c>
      <c r="K15" s="245" t="s">
        <v>144</v>
      </c>
      <c r="L15" s="245" t="s">
        <v>144</v>
      </c>
      <c r="M15" s="245" t="s">
        <v>144</v>
      </c>
      <c r="N15" s="245" t="s">
        <v>144</v>
      </c>
      <c r="O15" s="135">
        <v>0.66</v>
      </c>
      <c r="P15" s="108" t="s">
        <v>144</v>
      </c>
      <c r="Q15" s="245" t="s">
        <v>256</v>
      </c>
    </row>
    <row r="16" spans="1:17" ht="122.25" customHeight="1">
      <c r="A16" s="249"/>
      <c r="B16" s="249"/>
      <c r="C16" s="257"/>
      <c r="D16" s="244"/>
      <c r="E16" s="107" t="s">
        <v>202</v>
      </c>
      <c r="F16" s="259"/>
      <c r="G16" s="259"/>
      <c r="H16" s="261"/>
      <c r="I16" s="263"/>
      <c r="J16" s="246"/>
      <c r="K16" s="246"/>
      <c r="L16" s="246"/>
      <c r="M16" s="246"/>
      <c r="N16" s="246"/>
      <c r="O16" s="136">
        <v>0.66</v>
      </c>
      <c r="P16" s="125" t="s">
        <v>144</v>
      </c>
      <c r="Q16" s="246"/>
    </row>
    <row r="17" spans="1:17" ht="110.25" customHeight="1">
      <c r="A17" s="250"/>
      <c r="B17" s="250"/>
      <c r="C17" s="258"/>
      <c r="D17" s="107" t="s">
        <v>188</v>
      </c>
      <c r="E17" s="163" t="s">
        <v>203</v>
      </c>
      <c r="F17" s="259"/>
      <c r="G17" s="259"/>
      <c r="H17" s="262"/>
      <c r="I17" s="246"/>
      <c r="J17" s="109" t="s">
        <v>173</v>
      </c>
      <c r="K17" s="109" t="s">
        <v>215</v>
      </c>
      <c r="L17" s="109" t="s">
        <v>174</v>
      </c>
      <c r="M17" s="110">
        <v>44228</v>
      </c>
      <c r="N17" s="126">
        <v>44560</v>
      </c>
      <c r="O17" s="135">
        <v>0.66</v>
      </c>
      <c r="P17" s="126" t="s">
        <v>257</v>
      </c>
      <c r="Q17" s="110" t="s">
        <v>337</v>
      </c>
    </row>
    <row r="18" spans="1:17" ht="98.25" customHeight="1">
      <c r="A18" s="285" t="s">
        <v>226</v>
      </c>
      <c r="B18" s="285">
        <v>3</v>
      </c>
      <c r="C18" s="288" t="s">
        <v>108</v>
      </c>
      <c r="D18" s="111" t="s">
        <v>189</v>
      </c>
      <c r="E18" s="107" t="s">
        <v>204</v>
      </c>
      <c r="F18" s="273">
        <v>2</v>
      </c>
      <c r="G18" s="273">
        <v>4</v>
      </c>
      <c r="H18" s="276" t="str">
        <f>IF(F18*G18=1,"BAJA",IF(F18*G18=2,"BAJA",IF(F18*G18=3,"BAJA",IF(F18*G18=4,"BAJA",IF(F18*G18=5,"MODERADA",IF(F18*G18=6,"MODERADA",IF(F18*G18=8,"MODERADA",IF(F18*G18=9,"MODERADA",IF(F18*G18=10,"ALTA",IF(F18*G18=10,"ALTA",IF(F18*G18=12,"ALTA",IF(F18*G18=15,"ALTA",IF(F18*G18=16,"EXTREMA",IF(F18*G18=20,"EXTREMA",IF(F18*G18=25,"EXTREMA")))))))))))))))</f>
        <v>MODERADA</v>
      </c>
      <c r="I18" s="279" t="s">
        <v>112</v>
      </c>
      <c r="J18" s="112" t="s">
        <v>144</v>
      </c>
      <c r="K18" s="112" t="s">
        <v>144</v>
      </c>
      <c r="L18" s="112" t="s">
        <v>144</v>
      </c>
      <c r="M18" s="112" t="s">
        <v>144</v>
      </c>
      <c r="N18" s="127" t="s">
        <v>144</v>
      </c>
      <c r="O18" s="138">
        <v>0.66</v>
      </c>
      <c r="P18" s="127" t="s">
        <v>144</v>
      </c>
      <c r="Q18" s="112" t="s">
        <v>330</v>
      </c>
    </row>
    <row r="19" spans="1:17" ht="136.5" customHeight="1">
      <c r="A19" s="286"/>
      <c r="B19" s="286"/>
      <c r="C19" s="289"/>
      <c r="D19" s="270" t="s">
        <v>190</v>
      </c>
      <c r="E19" s="113" t="s">
        <v>205</v>
      </c>
      <c r="F19" s="274"/>
      <c r="G19" s="274"/>
      <c r="H19" s="277"/>
      <c r="I19" s="280"/>
      <c r="J19" s="282" t="s">
        <v>175</v>
      </c>
      <c r="K19" s="243" t="s">
        <v>176</v>
      </c>
      <c r="L19" s="243" t="s">
        <v>109</v>
      </c>
      <c r="M19" s="265">
        <v>44226</v>
      </c>
      <c r="N19" s="265">
        <v>44561</v>
      </c>
      <c r="O19" s="135">
        <v>0.66</v>
      </c>
      <c r="P19" s="265" t="s">
        <v>331</v>
      </c>
      <c r="Q19" s="265" t="s">
        <v>258</v>
      </c>
    </row>
    <row r="20" spans="1:17" ht="126.75" customHeight="1">
      <c r="A20" s="287"/>
      <c r="B20" s="287"/>
      <c r="C20" s="290"/>
      <c r="D20" s="272"/>
      <c r="E20" s="113" t="s">
        <v>206</v>
      </c>
      <c r="F20" s="275"/>
      <c r="G20" s="275"/>
      <c r="H20" s="278"/>
      <c r="I20" s="281"/>
      <c r="J20" s="283"/>
      <c r="K20" s="284"/>
      <c r="L20" s="284"/>
      <c r="M20" s="266"/>
      <c r="N20" s="266"/>
      <c r="O20" s="136">
        <v>0.66</v>
      </c>
      <c r="P20" s="266"/>
      <c r="Q20" s="266"/>
    </row>
    <row r="21" spans="1:17" ht="148.5" customHeight="1">
      <c r="A21" s="248" t="s">
        <v>110</v>
      </c>
      <c r="B21" s="248">
        <v>4</v>
      </c>
      <c r="C21" s="270" t="s">
        <v>111</v>
      </c>
      <c r="D21" s="107" t="s">
        <v>191</v>
      </c>
      <c r="E21" s="196" t="s">
        <v>207</v>
      </c>
      <c r="F21" s="273">
        <v>1</v>
      </c>
      <c r="G21" s="273">
        <v>4</v>
      </c>
      <c r="H21" s="276" t="str">
        <f>IF(F21*G21=1,"BAJA",IF(F21*G21=2,"BAJA",IF(F21*G21=3,"BAJA",IF(F21*G21=4,"BAJA",IF(F21*G21=5,"MODERADA",IF(F21*G21=6,"MODERADA",IF(F21*G21=8,"MODERADA",IF(F21*G21=9,"MODERADA",IF(F21*G21=10,"ALTA",IF(F21*G21=10,"ALTA",IF(F21*G21=12,"ALTA",IF(F21*G21=15,"ALTA",IF(F21*G21=16,"EXTREMA",IF(F21*G21=20,"EXTREMA",IF(F21*G21=25,"EXTREMA")))))))))))))))</f>
        <v>BAJA</v>
      </c>
      <c r="I21" s="245" t="s">
        <v>104</v>
      </c>
      <c r="J21" s="108" t="s">
        <v>144</v>
      </c>
      <c r="K21" s="108" t="s">
        <v>144</v>
      </c>
      <c r="L21" s="108" t="s">
        <v>144</v>
      </c>
      <c r="M21" s="108" t="s">
        <v>144</v>
      </c>
      <c r="N21" s="108" t="s">
        <v>144</v>
      </c>
      <c r="O21" s="135">
        <v>0.66</v>
      </c>
      <c r="P21" s="108" t="s">
        <v>144</v>
      </c>
      <c r="Q21" s="108" t="s">
        <v>259</v>
      </c>
    </row>
    <row r="22" spans="1:17" ht="107.25" customHeight="1">
      <c r="A22" s="249"/>
      <c r="B22" s="249"/>
      <c r="C22" s="271"/>
      <c r="D22" s="243" t="s">
        <v>192</v>
      </c>
      <c r="E22" s="196" t="s">
        <v>208</v>
      </c>
      <c r="F22" s="274"/>
      <c r="G22" s="274"/>
      <c r="H22" s="277"/>
      <c r="I22" s="263"/>
      <c r="J22" s="243" t="s">
        <v>113</v>
      </c>
      <c r="K22" s="243" t="s">
        <v>177</v>
      </c>
      <c r="L22" s="243" t="s">
        <v>114</v>
      </c>
      <c r="M22" s="265">
        <v>44256</v>
      </c>
      <c r="N22" s="265">
        <v>44530</v>
      </c>
      <c r="O22" s="135">
        <v>0.66</v>
      </c>
      <c r="P22" s="243" t="s">
        <v>332</v>
      </c>
      <c r="Q22" s="162" t="s">
        <v>259</v>
      </c>
    </row>
    <row r="23" spans="1:17" ht="145.5" customHeight="1">
      <c r="A23" s="249"/>
      <c r="B23" s="249"/>
      <c r="C23" s="271"/>
      <c r="D23" s="251"/>
      <c r="E23" s="197" t="s">
        <v>209</v>
      </c>
      <c r="F23" s="274"/>
      <c r="G23" s="274"/>
      <c r="H23" s="277"/>
      <c r="I23" s="263"/>
      <c r="J23" s="251"/>
      <c r="K23" s="251"/>
      <c r="L23" s="251"/>
      <c r="M23" s="263"/>
      <c r="N23" s="263"/>
      <c r="O23" s="135">
        <v>0.66</v>
      </c>
      <c r="P23" s="251"/>
      <c r="Q23" s="162" t="s">
        <v>260</v>
      </c>
    </row>
    <row r="24" spans="1:17" ht="107.25" customHeight="1">
      <c r="A24" s="249"/>
      <c r="B24" s="249"/>
      <c r="C24" s="271"/>
      <c r="D24" s="251"/>
      <c r="E24" s="196" t="s">
        <v>210</v>
      </c>
      <c r="F24" s="274"/>
      <c r="G24" s="274"/>
      <c r="H24" s="277"/>
      <c r="I24" s="263"/>
      <c r="J24" s="251"/>
      <c r="K24" s="251"/>
      <c r="L24" s="251"/>
      <c r="M24" s="263"/>
      <c r="N24" s="263"/>
      <c r="O24" s="135">
        <v>0.66</v>
      </c>
      <c r="P24" s="251"/>
      <c r="Q24" s="162" t="s">
        <v>260</v>
      </c>
    </row>
    <row r="25" spans="1:17" ht="114.75">
      <c r="A25" s="250"/>
      <c r="B25" s="250"/>
      <c r="C25" s="272"/>
      <c r="D25" s="244"/>
      <c r="E25" s="196" t="s">
        <v>211</v>
      </c>
      <c r="F25" s="275"/>
      <c r="G25" s="274"/>
      <c r="H25" s="278"/>
      <c r="I25" s="246"/>
      <c r="J25" s="244"/>
      <c r="K25" s="244"/>
      <c r="L25" s="251"/>
      <c r="M25" s="263"/>
      <c r="N25" s="263"/>
      <c r="O25" s="135">
        <v>0.66</v>
      </c>
      <c r="P25" s="244"/>
      <c r="Q25" s="164" t="s">
        <v>261</v>
      </c>
    </row>
    <row r="26" spans="1:17" ht="114" customHeight="1">
      <c r="A26" s="252" t="s">
        <v>225</v>
      </c>
      <c r="B26" s="248">
        <v>5</v>
      </c>
      <c r="C26" s="270" t="s">
        <v>178</v>
      </c>
      <c r="D26" s="243" t="s">
        <v>193</v>
      </c>
      <c r="E26" s="113" t="s">
        <v>217</v>
      </c>
      <c r="F26" s="273">
        <v>2</v>
      </c>
      <c r="G26" s="273">
        <v>4</v>
      </c>
      <c r="H26" s="260" t="str">
        <f>IF(F26*G26=1,"BAJA",IF(F26*G26=2,"BAJA",IF(F26*G26=3,"BAJA",IF(F26*G26=4,"BAJA",IF(F26*G26=5,"MODERADA",IF(F26*G26=6,"MODERADA",IF(F26*G26=8,"MODERADA",IF(F26*G26=9,"MODERADA",IF(F26*G26=10,"ALTA",IF(F26*G26=10,"ALTA",IF(F26*G26=12,"ALTA",IF(F26*G26=15,"ALTA",IF(F26*G26=16,"EXTREMA",IF(F26*G26=20,"EXTREMA",IF(F26*G26=25,"EXTREMA")))))))))))))))</f>
        <v>MODERADA</v>
      </c>
      <c r="I26" s="291" t="s">
        <v>112</v>
      </c>
      <c r="J26" s="108" t="s">
        <v>144</v>
      </c>
      <c r="K26" s="108" t="s">
        <v>144</v>
      </c>
      <c r="L26" s="108" t="s">
        <v>144</v>
      </c>
      <c r="M26" s="108" t="s">
        <v>144</v>
      </c>
      <c r="N26" s="108" t="s">
        <v>144</v>
      </c>
      <c r="O26" s="135">
        <v>0.66</v>
      </c>
      <c r="P26" s="108" t="s">
        <v>144</v>
      </c>
      <c r="Q26" s="108" t="s">
        <v>262</v>
      </c>
    </row>
    <row r="27" spans="1:17" ht="140.25">
      <c r="A27" s="252"/>
      <c r="B27" s="249"/>
      <c r="C27" s="271"/>
      <c r="D27" s="251"/>
      <c r="E27" s="109" t="s">
        <v>218</v>
      </c>
      <c r="F27" s="274"/>
      <c r="G27" s="274"/>
      <c r="H27" s="261"/>
      <c r="I27" s="292"/>
      <c r="J27" s="109" t="s">
        <v>219</v>
      </c>
      <c r="K27" s="109" t="s">
        <v>220</v>
      </c>
      <c r="L27" s="109" t="s">
        <v>179</v>
      </c>
      <c r="M27" s="110">
        <v>44229</v>
      </c>
      <c r="N27" s="126">
        <v>44530</v>
      </c>
      <c r="O27" s="135">
        <v>0.66</v>
      </c>
      <c r="P27" s="126" t="s">
        <v>263</v>
      </c>
      <c r="Q27" s="110" t="s">
        <v>333</v>
      </c>
    </row>
    <row r="28" spans="1:17" ht="114.75">
      <c r="A28" s="252"/>
      <c r="B28" s="250"/>
      <c r="C28" s="271"/>
      <c r="D28" s="244"/>
      <c r="E28" s="114" t="s">
        <v>212</v>
      </c>
      <c r="F28" s="275"/>
      <c r="G28" s="275"/>
      <c r="H28" s="262"/>
      <c r="I28" s="293"/>
      <c r="J28" s="108" t="s">
        <v>144</v>
      </c>
      <c r="K28" s="108" t="s">
        <v>144</v>
      </c>
      <c r="L28" s="108" t="s">
        <v>144</v>
      </c>
      <c r="M28" s="108" t="s">
        <v>144</v>
      </c>
      <c r="N28" s="108" t="s">
        <v>144</v>
      </c>
      <c r="O28" s="135">
        <v>0.66</v>
      </c>
      <c r="P28" s="108" t="s">
        <v>144</v>
      </c>
      <c r="Q28" s="108" t="s">
        <v>320</v>
      </c>
    </row>
    <row r="29" spans="1:17" ht="113.25" customHeight="1">
      <c r="A29" s="252"/>
      <c r="B29" s="252">
        <v>6</v>
      </c>
      <c r="C29" s="243" t="s">
        <v>180</v>
      </c>
      <c r="D29" s="243" t="s">
        <v>194</v>
      </c>
      <c r="E29" s="107" t="s">
        <v>228</v>
      </c>
      <c r="F29" s="273">
        <v>2</v>
      </c>
      <c r="G29" s="273">
        <v>4</v>
      </c>
      <c r="H29" s="260" t="str">
        <f>IF(F29*G29=1,"BAJA",IF(F29*G29=2,"BAJA",IF(F29*G29=3,"BAJA",IF(F29*G29=4,"BAJA",IF(F29*G29=5,"MODERADA",IF(F29*G29=6,"MODERADA",IF(F29*G29=8,"MODERADA",IF(F29*G29=9,"MODERADA",IF(F29*G29=10,"ALTA",IF(F29*G29=10,"ALTA",IF(F29*G29=12,"ALTA",IF(F29*G29=15,"ALTA",IF(F29*G29=16,"EXTREMA",IF(F29*G29=20,"EXTREMA",IF(F29*G29=25,"EXTREMA")))))))))))))))</f>
        <v>MODERADA</v>
      </c>
      <c r="I29" s="245" t="s">
        <v>104</v>
      </c>
      <c r="J29" s="243" t="s">
        <v>181</v>
      </c>
      <c r="K29" s="243" t="s">
        <v>216</v>
      </c>
      <c r="L29" s="243" t="s">
        <v>221</v>
      </c>
      <c r="M29" s="265">
        <v>44229</v>
      </c>
      <c r="N29" s="265">
        <v>44530</v>
      </c>
      <c r="O29" s="268">
        <v>0.66</v>
      </c>
      <c r="P29" s="265" t="s">
        <v>264</v>
      </c>
      <c r="Q29" s="265" t="s">
        <v>265</v>
      </c>
    </row>
    <row r="30" spans="1:17" ht="117" customHeight="1">
      <c r="A30" s="252"/>
      <c r="B30" s="252"/>
      <c r="C30" s="244"/>
      <c r="D30" s="244"/>
      <c r="E30" s="113" t="s">
        <v>222</v>
      </c>
      <c r="F30" s="275"/>
      <c r="G30" s="275"/>
      <c r="H30" s="262"/>
      <c r="I30" s="246"/>
      <c r="J30" s="244"/>
      <c r="K30" s="244" t="s">
        <v>144</v>
      </c>
      <c r="L30" s="244" t="s">
        <v>144</v>
      </c>
      <c r="M30" s="266"/>
      <c r="N30" s="266" t="s">
        <v>144</v>
      </c>
      <c r="O30" s="269"/>
      <c r="P30" s="266"/>
      <c r="Q30" s="266"/>
    </row>
    <row r="31" spans="1:17" ht="77.25" customHeight="1">
      <c r="A31" s="248" t="s">
        <v>116</v>
      </c>
      <c r="B31" s="248">
        <v>7</v>
      </c>
      <c r="C31" s="270" t="s">
        <v>117</v>
      </c>
      <c r="D31" s="107" t="s">
        <v>195</v>
      </c>
      <c r="E31" s="107" t="s">
        <v>213</v>
      </c>
      <c r="F31" s="273">
        <v>1</v>
      </c>
      <c r="G31" s="273">
        <v>3</v>
      </c>
      <c r="H31" s="276" t="str">
        <f>IF(F31*G31=1,"BAJA",IF(F31*G31=2,"BAJA",IF(F31*G31=3,"BAJA",IF(F31*G31=4,"BAJA",IF(F31*G31=5,"MODERADA",IF(F31*G31=6,"MODERADA",IF(F31*G31=8,"MODERADA",IF(F31*G31=9,"MODERADA",IF(F31*G31=10,"ALTA",IF(F31*G31=10,"ALTA",IF(F31*G31=12,"ALTA",IF(F31*G31=15,"ALTA",IF(F31*G31=16,"EXTREMA",IF(F31*G31=20,"EXTREMA",IF(F31*G31=25,"EXTREMA")))))))))))))))</f>
        <v>BAJA</v>
      </c>
      <c r="I31" s="245" t="s">
        <v>104</v>
      </c>
      <c r="J31" s="243" t="s">
        <v>118</v>
      </c>
      <c r="K31" s="243" t="s">
        <v>224</v>
      </c>
      <c r="L31" s="243" t="s">
        <v>119</v>
      </c>
      <c r="M31" s="247">
        <v>44256</v>
      </c>
      <c r="N31" s="247">
        <v>44530</v>
      </c>
      <c r="O31" s="268">
        <v>0.4</v>
      </c>
      <c r="P31" s="265" t="s">
        <v>311</v>
      </c>
      <c r="Q31" s="247" t="s">
        <v>334</v>
      </c>
    </row>
    <row r="32" spans="1:17" ht="81.75" customHeight="1">
      <c r="A32" s="250"/>
      <c r="B32" s="250"/>
      <c r="C32" s="272"/>
      <c r="D32" s="107" t="s">
        <v>196</v>
      </c>
      <c r="E32" s="107" t="s">
        <v>214</v>
      </c>
      <c r="F32" s="275"/>
      <c r="G32" s="275"/>
      <c r="H32" s="278"/>
      <c r="I32" s="246"/>
      <c r="J32" s="244"/>
      <c r="K32" s="244"/>
      <c r="L32" s="244"/>
      <c r="M32" s="247"/>
      <c r="N32" s="247"/>
      <c r="O32" s="266"/>
      <c r="P32" s="266"/>
      <c r="Q32" s="247"/>
    </row>
    <row r="33" spans="1:15">
      <c r="O33" s="172">
        <f>+AVERAGE(O10:O32)</f>
        <v>0.66380952380952396</v>
      </c>
    </row>
    <row r="34" spans="1:15" ht="36.75" customHeight="1">
      <c r="A34" s="299" t="s">
        <v>182</v>
      </c>
      <c r="B34" s="299"/>
      <c r="D34" s="115"/>
    </row>
    <row r="39" spans="1:15">
      <c r="F39" s="116"/>
      <c r="G39" s="116"/>
      <c r="H39" s="116"/>
      <c r="I39" s="116"/>
    </row>
    <row r="40" spans="1:15">
      <c r="D40" s="116"/>
      <c r="F40" s="116"/>
      <c r="G40" s="116"/>
      <c r="H40" s="116"/>
      <c r="I40" s="116"/>
    </row>
    <row r="41" spans="1:15">
      <c r="D41" s="116"/>
      <c r="F41" s="116"/>
      <c r="G41" s="116"/>
      <c r="H41" s="116"/>
      <c r="I41" s="116"/>
    </row>
    <row r="42" spans="1:15">
      <c r="D42" s="116"/>
      <c r="F42" s="116"/>
      <c r="G42" s="116"/>
      <c r="H42" s="116"/>
      <c r="I42" s="116"/>
    </row>
    <row r="43" spans="1:15">
      <c r="D43" s="116"/>
      <c r="F43" s="116"/>
      <c r="G43" s="116"/>
      <c r="H43" s="116"/>
      <c r="I43" s="116"/>
    </row>
    <row r="44" spans="1:15">
      <c r="D44" s="116"/>
      <c r="F44" s="116"/>
      <c r="G44" s="116"/>
      <c r="H44" s="116"/>
      <c r="I44" s="116"/>
    </row>
    <row r="45" spans="1:15">
      <c r="D45" s="116"/>
      <c r="F45" s="116"/>
      <c r="G45" s="116"/>
      <c r="H45" s="116"/>
      <c r="I45" s="116"/>
    </row>
    <row r="46" spans="1:15">
      <c r="D46" s="116"/>
      <c r="F46" s="116"/>
      <c r="G46" s="116"/>
      <c r="H46" s="116"/>
      <c r="I46" s="116"/>
    </row>
    <row r="47" spans="1:15">
      <c r="D47" s="116"/>
      <c r="F47" s="116"/>
      <c r="G47" s="116"/>
      <c r="H47" s="116"/>
      <c r="I47" s="116"/>
    </row>
    <row r="48" spans="1:15">
      <c r="D48" s="116"/>
      <c r="F48" s="116"/>
      <c r="G48" s="116"/>
      <c r="H48" s="116"/>
      <c r="I48" s="116"/>
    </row>
    <row r="49" spans="4:9">
      <c r="D49" s="116"/>
      <c r="F49" s="116"/>
      <c r="G49" s="116"/>
      <c r="H49" s="116"/>
      <c r="I49" s="116"/>
    </row>
    <row r="50" spans="4:9">
      <c r="D50" s="116"/>
      <c r="F50" s="116"/>
      <c r="G50" s="116"/>
      <c r="H50" s="116"/>
      <c r="I50" s="116"/>
    </row>
    <row r="51" spans="4:9">
      <c r="D51" s="116"/>
      <c r="F51" s="116"/>
      <c r="G51" s="116"/>
      <c r="H51" s="116"/>
      <c r="I51" s="116"/>
    </row>
    <row r="52" spans="4:9">
      <c r="D52" s="116"/>
      <c r="F52" s="116"/>
      <c r="G52" s="116"/>
      <c r="H52" s="116"/>
      <c r="I52" s="116"/>
    </row>
    <row r="53" spans="4:9">
      <c r="D53" s="116"/>
      <c r="F53" s="116"/>
      <c r="G53" s="116"/>
      <c r="H53" s="116"/>
      <c r="I53" s="116"/>
    </row>
    <row r="54" spans="4:9">
      <c r="D54" s="116"/>
      <c r="F54" s="116"/>
      <c r="G54" s="116"/>
      <c r="H54" s="116"/>
      <c r="I54" s="116"/>
    </row>
    <row r="55" spans="4:9">
      <c r="D55" s="116"/>
      <c r="F55" s="116"/>
      <c r="G55" s="116"/>
      <c r="H55" s="116"/>
      <c r="I55" s="116"/>
    </row>
    <row r="56" spans="4:9">
      <c r="D56" s="116"/>
      <c r="F56" s="116"/>
      <c r="G56" s="116"/>
      <c r="H56" s="116"/>
      <c r="I56" s="116"/>
    </row>
    <row r="57" spans="4:9">
      <c r="D57" s="116"/>
      <c r="F57" s="116"/>
      <c r="G57" s="116"/>
      <c r="H57" s="116"/>
      <c r="I57" s="116"/>
    </row>
    <row r="58" spans="4:9">
      <c r="D58" s="116"/>
      <c r="F58" s="116"/>
      <c r="G58" s="116"/>
      <c r="H58" s="116"/>
      <c r="I58" s="116"/>
    </row>
    <row r="59" spans="4:9">
      <c r="D59" s="116"/>
      <c r="F59" s="116"/>
      <c r="G59" s="116"/>
      <c r="H59" s="116"/>
      <c r="I59" s="116"/>
    </row>
    <row r="67" spans="1:4">
      <c r="A67" s="99" t="s">
        <v>121</v>
      </c>
      <c r="D67" s="118"/>
    </row>
    <row r="68" spans="1:4">
      <c r="A68" s="99" t="s">
        <v>122</v>
      </c>
      <c r="D68" s="118"/>
    </row>
    <row r="69" spans="1:4">
      <c r="A69" s="117" t="s">
        <v>123</v>
      </c>
      <c r="B69" s="118"/>
      <c r="C69" s="118"/>
      <c r="D69" s="118"/>
    </row>
    <row r="70" spans="1:4">
      <c r="A70" s="117" t="s">
        <v>120</v>
      </c>
      <c r="B70" s="118"/>
      <c r="C70" s="118"/>
      <c r="D70" s="118"/>
    </row>
    <row r="71" spans="1:4">
      <c r="A71" s="117" t="s">
        <v>124</v>
      </c>
      <c r="B71" s="118"/>
      <c r="C71" s="118"/>
      <c r="D71" s="118"/>
    </row>
    <row r="72" spans="1:4">
      <c r="A72" s="117" t="s">
        <v>125</v>
      </c>
      <c r="B72" s="118"/>
      <c r="C72" s="118"/>
      <c r="D72" s="118"/>
    </row>
    <row r="73" spans="1:4">
      <c r="A73" s="117" t="s">
        <v>126</v>
      </c>
      <c r="B73" s="118"/>
      <c r="C73" s="118"/>
      <c r="D73" s="118"/>
    </row>
    <row r="74" spans="1:4">
      <c r="A74" s="117" t="s">
        <v>127</v>
      </c>
      <c r="B74" s="118"/>
      <c r="C74" s="118"/>
      <c r="D74" s="118"/>
    </row>
    <row r="75" spans="1:4">
      <c r="A75" s="117" t="s">
        <v>128</v>
      </c>
      <c r="B75" s="118"/>
      <c r="C75" s="118"/>
      <c r="D75" s="118"/>
    </row>
    <row r="76" spans="1:4">
      <c r="A76" s="117" t="s">
        <v>103</v>
      </c>
      <c r="B76" s="118"/>
      <c r="C76" s="118"/>
      <c r="D76" s="118"/>
    </row>
    <row r="77" spans="1:4">
      <c r="A77" s="117" t="s">
        <v>110</v>
      </c>
      <c r="B77" s="118"/>
      <c r="C77" s="118"/>
      <c r="D77" s="118"/>
    </row>
    <row r="78" spans="1:4">
      <c r="A78" s="117" t="s">
        <v>115</v>
      </c>
      <c r="B78" s="118"/>
      <c r="C78" s="118"/>
      <c r="D78" s="118"/>
    </row>
    <row r="79" spans="1:4">
      <c r="A79" s="117" t="s">
        <v>129</v>
      </c>
      <c r="B79" s="118"/>
      <c r="C79" s="118"/>
      <c r="D79" s="118"/>
    </row>
    <row r="80" spans="1:4">
      <c r="A80" s="117" t="s">
        <v>130</v>
      </c>
      <c r="B80" s="118"/>
      <c r="C80" s="118"/>
      <c r="D80" s="118"/>
    </row>
    <row r="81" spans="1:4">
      <c r="A81" s="117" t="s">
        <v>116</v>
      </c>
      <c r="B81" s="118"/>
      <c r="C81" s="118"/>
      <c r="D81" s="118"/>
    </row>
  </sheetData>
  <sheetProtection algorithmName="SHA-512" hashValue="KQLWP8w2Replpep1yYpmMpYh/RfRxRhZRNtWgOKdwA++RIDwHEB1IGQHAJy/mPlyHBXr2Xv4SQpeKnkRUeyz5w==" saltValue="52wIjpfgT87DC8ECDIfbYA==" spinCount="100000" sheet="1" objects="1" scenarios="1"/>
  <mergeCells count="124">
    <mergeCell ref="N29:N30"/>
    <mergeCell ref="P29:P30"/>
    <mergeCell ref="P31:P32"/>
    <mergeCell ref="O7:Q7"/>
    <mergeCell ref="J7:J9"/>
    <mergeCell ref="A34:B34"/>
    <mergeCell ref="I31:I32"/>
    <mergeCell ref="J31:J32"/>
    <mergeCell ref="K31:K32"/>
    <mergeCell ref="L31:L32"/>
    <mergeCell ref="M31:M32"/>
    <mergeCell ref="Q31:Q32"/>
    <mergeCell ref="A31:A32"/>
    <mergeCell ref="B31:B32"/>
    <mergeCell ref="C31:C32"/>
    <mergeCell ref="F31:F32"/>
    <mergeCell ref="G31:G32"/>
    <mergeCell ref="H31:H32"/>
    <mergeCell ref="N31:N32"/>
    <mergeCell ref="O31:O32"/>
    <mergeCell ref="M29:M30"/>
    <mergeCell ref="N19:N20"/>
    <mergeCell ref="N22:N25"/>
    <mergeCell ref="Q29:Q30"/>
    <mergeCell ref="B26:B28"/>
    <mergeCell ref="C26:C28"/>
    <mergeCell ref="D26:D28"/>
    <mergeCell ref="F26:F28"/>
    <mergeCell ref="G26:G28"/>
    <mergeCell ref="J22:J25"/>
    <mergeCell ref="K22:K25"/>
    <mergeCell ref="L22:L25"/>
    <mergeCell ref="J29:J30"/>
    <mergeCell ref="K29:K30"/>
    <mergeCell ref="L29:L30"/>
    <mergeCell ref="B29:B30"/>
    <mergeCell ref="C29:C30"/>
    <mergeCell ref="D29:D30"/>
    <mergeCell ref="F29:F30"/>
    <mergeCell ref="G29:G30"/>
    <mergeCell ref="H29:H30"/>
    <mergeCell ref="I29:I30"/>
    <mergeCell ref="H26:H28"/>
    <mergeCell ref="I26:I28"/>
    <mergeCell ref="O29:O30"/>
    <mergeCell ref="Q19:Q20"/>
    <mergeCell ref="A21:A25"/>
    <mergeCell ref="B21:B25"/>
    <mergeCell ref="C21:C25"/>
    <mergeCell ref="F21:F25"/>
    <mergeCell ref="G21:G25"/>
    <mergeCell ref="H21:H25"/>
    <mergeCell ref="I21:I25"/>
    <mergeCell ref="D22:D25"/>
    <mergeCell ref="I18:I20"/>
    <mergeCell ref="D19:D20"/>
    <mergeCell ref="J19:J20"/>
    <mergeCell ref="K19:K20"/>
    <mergeCell ref="L19:L20"/>
    <mergeCell ref="M19:M20"/>
    <mergeCell ref="A18:A20"/>
    <mergeCell ref="B18:B20"/>
    <mergeCell ref="C18:C20"/>
    <mergeCell ref="F18:F20"/>
    <mergeCell ref="G18:G20"/>
    <mergeCell ref="H18:H20"/>
    <mergeCell ref="P19:P20"/>
    <mergeCell ref="A26:A30"/>
    <mergeCell ref="Q11:Q12"/>
    <mergeCell ref="B13:B17"/>
    <mergeCell ref="C13:C17"/>
    <mergeCell ref="D13:D14"/>
    <mergeCell ref="F13:F17"/>
    <mergeCell ref="G13:G17"/>
    <mergeCell ref="Q13:Q14"/>
    <mergeCell ref="D15:D16"/>
    <mergeCell ref="J15:J16"/>
    <mergeCell ref="K15:K16"/>
    <mergeCell ref="L15:L16"/>
    <mergeCell ref="M15:M16"/>
    <mergeCell ref="Q15:Q16"/>
    <mergeCell ref="H13:H17"/>
    <mergeCell ref="I13:I17"/>
    <mergeCell ref="J13:J14"/>
    <mergeCell ref="K13:K14"/>
    <mergeCell ref="L13:L14"/>
    <mergeCell ref="M13:M14"/>
    <mergeCell ref="P13:P14"/>
    <mergeCell ref="N11:N12"/>
    <mergeCell ref="G10:G12"/>
    <mergeCell ref="H10:H12"/>
    <mergeCell ref="I10:I12"/>
    <mergeCell ref="D11:D12"/>
    <mergeCell ref="J11:J12"/>
    <mergeCell ref="K11:K12"/>
    <mergeCell ref="L11:L12"/>
    <mergeCell ref="M11:M12"/>
    <mergeCell ref="N13:N14"/>
    <mergeCell ref="A10:A17"/>
    <mergeCell ref="P22:P25"/>
    <mergeCell ref="B10:B12"/>
    <mergeCell ref="C10:C12"/>
    <mergeCell ref="F10:F12"/>
    <mergeCell ref="N15:N16"/>
    <mergeCell ref="M22:M25"/>
    <mergeCell ref="A1:C3"/>
    <mergeCell ref="E1:L1"/>
    <mergeCell ref="M1:Q4"/>
    <mergeCell ref="E2:L2"/>
    <mergeCell ref="E3:G3"/>
    <mergeCell ref="H3:I3"/>
    <mergeCell ref="A5:Q5"/>
    <mergeCell ref="A6:Q6"/>
    <mergeCell ref="A7:A9"/>
    <mergeCell ref="B7:D7"/>
    <mergeCell ref="E7:I7"/>
    <mergeCell ref="B8:B9"/>
    <mergeCell ref="C8:C9"/>
    <mergeCell ref="D8:D9"/>
    <mergeCell ref="Q8:Q9"/>
    <mergeCell ref="E8:G8"/>
    <mergeCell ref="H8:I8"/>
    <mergeCell ref="O8:O9"/>
    <mergeCell ref="P8:P9"/>
  </mergeCells>
  <conditionalFormatting sqref="H10 H13">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H21">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H26">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H29">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H31">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H18">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I26">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8">
    <dataValidation type="list" allowBlank="1" showInputMessage="1" showErrorMessage="1" sqref="A10">
      <formula1>$A$67:$A$81</formula1>
    </dataValidation>
    <dataValidation type="list" allowBlank="1" showInputMessage="1" showErrorMessage="1" sqref="G21">
      <formula1>$M$61:$M$65</formula1>
    </dataValidation>
    <dataValidation type="list" allowBlank="1" showInputMessage="1" showErrorMessage="1" sqref="F18:G18">
      <formula1>$AI$19:$AI$23</formula1>
    </dataValidation>
    <dataValidation type="list" allowBlank="1" showInputMessage="1" showErrorMessage="1" sqref="I26">
      <formula1>$AM$33:$AM$36</formula1>
    </dataValidation>
    <dataValidation type="list" allowBlank="1" showInputMessage="1" showErrorMessage="1" sqref="F26 F29 I10 F21 F31 I31 I29 I13">
      <formula1>#REF!</formula1>
    </dataValidation>
    <dataValidation type="list" allowBlank="1" showInputMessage="1" showErrorMessage="1" sqref="G26 G29:G30">
      <formula1>$M$39:$M$63</formula1>
    </dataValidation>
    <dataValidation type="list" allowBlank="1" showInputMessage="1" showErrorMessage="1" sqref="G31:G32">
      <formula1>$M$37:$M$38</formula1>
    </dataValidation>
    <dataValidation type="list" allowBlank="1" showInputMessage="1" showErrorMessage="1" sqref="I18">
      <formula1>$AK$36:$AK$38</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1"/>
  <sheetViews>
    <sheetView topLeftCell="D2" zoomScale="86" zoomScaleNormal="86" workbookViewId="0">
      <selection activeCell="I10" sqref="I10"/>
    </sheetView>
  </sheetViews>
  <sheetFormatPr baseColWidth="10" defaultColWidth="9.140625" defaultRowHeight="12.75"/>
  <cols>
    <col min="1" max="1" width="1.42578125" style="3" customWidth="1"/>
    <col min="2" max="2" width="42.28515625" style="3" customWidth="1"/>
    <col min="3" max="3" width="67.42578125" style="3" customWidth="1"/>
    <col min="4" max="5" width="25.42578125" style="3" customWidth="1"/>
    <col min="6" max="6" width="18.7109375" style="3" customWidth="1"/>
    <col min="7" max="7" width="12.7109375" style="3" customWidth="1"/>
    <col min="8" max="8" width="13.42578125" style="3" customWidth="1"/>
    <col min="9" max="9" width="29.42578125" style="3" customWidth="1"/>
    <col min="10" max="16384" width="9.140625" style="3"/>
  </cols>
  <sheetData>
    <row r="1" spans="2:32" hidden="1"/>
    <row r="2" spans="2:32" ht="18.75">
      <c r="D2" s="304" t="s">
        <v>18</v>
      </c>
      <c r="E2" s="304"/>
      <c r="F2" s="304"/>
      <c r="G2" s="304"/>
      <c r="H2" s="304"/>
      <c r="I2" s="304"/>
    </row>
    <row r="3" spans="2:32" ht="15" customHeight="1">
      <c r="D3" s="305" t="s">
        <v>266</v>
      </c>
      <c r="E3" s="305"/>
      <c r="F3" s="305"/>
      <c r="G3" s="305"/>
      <c r="H3" s="305"/>
      <c r="I3" s="305"/>
    </row>
    <row r="4" spans="2:32" ht="12.75" customHeight="1">
      <c r="D4" s="306" t="s">
        <v>21</v>
      </c>
      <c r="E4" s="306"/>
      <c r="F4" s="306"/>
      <c r="G4" s="306"/>
      <c r="H4" s="306"/>
      <c r="I4" s="306"/>
    </row>
    <row r="5" spans="2:32" ht="12.75" customHeight="1">
      <c r="D5" s="306" t="s">
        <v>19</v>
      </c>
      <c r="E5" s="306"/>
      <c r="F5" s="306" t="s">
        <v>20</v>
      </c>
      <c r="G5" s="306"/>
      <c r="H5" s="306" t="s">
        <v>267</v>
      </c>
      <c r="I5" s="306"/>
    </row>
    <row r="6" spans="2:32" ht="13.5" customHeight="1">
      <c r="D6" s="306"/>
      <c r="E6" s="306"/>
      <c r="F6" s="306"/>
      <c r="G6" s="306"/>
      <c r="H6" s="306"/>
      <c r="I6" s="306"/>
    </row>
    <row r="7" spans="2:32" ht="18.75" customHeight="1">
      <c r="B7" s="300" t="s">
        <v>223</v>
      </c>
      <c r="C7" s="301"/>
      <c r="D7" s="301"/>
      <c r="E7" s="301"/>
      <c r="F7" s="301"/>
      <c r="G7" s="301"/>
      <c r="H7" s="301"/>
      <c r="I7" s="301"/>
    </row>
    <row r="8" spans="2:32" ht="21" customHeight="1" thickBot="1">
      <c r="B8" s="302" t="s">
        <v>268</v>
      </c>
      <c r="C8" s="303"/>
      <c r="D8" s="303"/>
      <c r="E8" s="303"/>
      <c r="F8" s="303"/>
      <c r="G8" s="303"/>
      <c r="H8" s="303"/>
      <c r="I8" s="303"/>
    </row>
    <row r="9" spans="2:32" ht="51.75" customHeight="1" thickBot="1">
      <c r="B9" s="4" t="s">
        <v>14</v>
      </c>
      <c r="C9" s="4" t="s">
        <v>15</v>
      </c>
      <c r="D9" s="4" t="s">
        <v>12</v>
      </c>
      <c r="E9" s="4" t="s">
        <v>8</v>
      </c>
      <c r="F9" s="62" t="s">
        <v>132</v>
      </c>
      <c r="G9" s="62" t="s">
        <v>133</v>
      </c>
      <c r="H9" s="62" t="s">
        <v>232</v>
      </c>
      <c r="I9" s="129" t="s">
        <v>236</v>
      </c>
      <c r="J9" s="64"/>
      <c r="K9" s="63"/>
      <c r="L9" s="63"/>
      <c r="M9" s="63"/>
      <c r="N9" s="63"/>
      <c r="O9" s="63"/>
      <c r="P9" s="63"/>
      <c r="Q9" s="63"/>
      <c r="R9" s="63"/>
      <c r="S9" s="63"/>
      <c r="T9" s="63"/>
      <c r="U9" s="63"/>
      <c r="V9" s="63"/>
      <c r="W9" s="63"/>
      <c r="X9" s="63"/>
      <c r="Y9" s="63"/>
      <c r="Z9" s="63"/>
      <c r="AA9" s="63"/>
      <c r="AB9" s="63"/>
      <c r="AC9" s="63"/>
      <c r="AD9" s="63"/>
      <c r="AE9" s="63"/>
      <c r="AF9" s="63"/>
    </row>
    <row r="10" spans="2:32" ht="165.75">
      <c r="B10" s="57" t="s">
        <v>269</v>
      </c>
      <c r="C10" s="58" t="s">
        <v>146</v>
      </c>
      <c r="D10" s="59" t="s">
        <v>270</v>
      </c>
      <c r="E10" s="60" t="s">
        <v>145</v>
      </c>
      <c r="F10" s="61">
        <v>44200</v>
      </c>
      <c r="G10" s="61">
        <v>44346</v>
      </c>
      <c r="H10" s="165">
        <v>1</v>
      </c>
      <c r="I10" s="59" t="s">
        <v>327</v>
      </c>
      <c r="J10" s="128"/>
      <c r="Q10" s="3">
        <v>6</v>
      </c>
    </row>
    <row r="11" spans="2:32">
      <c r="C11" s="55"/>
      <c r="D11" s="56"/>
      <c r="E11" s="56"/>
      <c r="H11" s="173">
        <f>+H10</f>
        <v>1</v>
      </c>
    </row>
  </sheetData>
  <sheetProtection algorithmName="SHA-512" hashValue="Y/QF1Jftu4XPx5g9wo3SR6T5BK/JaLmStgUckzt99pA9UYyFOj+5kBiqXeEoiRVxoMoHDeUSoAhzX/DKUPAjwA==" saltValue="IUe6sv//pHq90BGa8f6OWg==" spinCount="100000" sheet="1" objects="1" scenarios="1"/>
  <mergeCells count="8">
    <mergeCell ref="B7:I7"/>
    <mergeCell ref="B8:I8"/>
    <mergeCell ref="D2:I2"/>
    <mergeCell ref="D3:I3"/>
    <mergeCell ref="D4:I4"/>
    <mergeCell ref="D5:E6"/>
    <mergeCell ref="F5:G6"/>
    <mergeCell ref="H5:I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27"/>
  <sheetViews>
    <sheetView zoomScale="86" zoomScaleNormal="86" workbookViewId="0">
      <pane xSplit="2" ySplit="9" topLeftCell="C10" activePane="bottomRight" state="frozen"/>
      <selection pane="topRight" activeCell="C1" sqref="C1"/>
      <selection pane="bottomLeft" activeCell="A10" sqref="A10"/>
      <selection pane="bottomRight" activeCell="I11" sqref="I11"/>
    </sheetView>
  </sheetViews>
  <sheetFormatPr baseColWidth="10" defaultRowHeight="15"/>
  <cols>
    <col min="1" max="1" width="14.28515625" customWidth="1"/>
    <col min="2" max="2" width="36.5703125" customWidth="1"/>
    <col min="3" max="3" width="7.140625" customWidth="1"/>
    <col min="4" max="4" width="5.7109375" customWidth="1"/>
    <col min="5" max="5" width="5.5703125" customWidth="1"/>
    <col min="6" max="6" width="6.28515625" customWidth="1"/>
    <col min="7" max="7" width="9.85546875" customWidth="1"/>
    <col min="8" max="8" width="19.85546875" customWidth="1"/>
    <col min="9" max="9" width="14.28515625" customWidth="1"/>
    <col min="10" max="10" width="14.7109375" customWidth="1"/>
    <col min="11" max="11" width="25" customWidth="1"/>
    <col min="12" max="12" width="13.140625" customWidth="1"/>
    <col min="13" max="13" width="41.28515625" bestFit="1" customWidth="1"/>
  </cols>
  <sheetData>
    <row r="1" spans="1:15" ht="21">
      <c r="C1" s="311" t="s">
        <v>18</v>
      </c>
      <c r="D1" s="312"/>
      <c r="E1" s="312"/>
      <c r="F1" s="312"/>
      <c r="G1" s="312"/>
      <c r="H1" s="312"/>
      <c r="I1" s="312"/>
      <c r="J1" s="312"/>
      <c r="K1" s="312"/>
      <c r="L1" s="312"/>
      <c r="M1" s="313"/>
    </row>
    <row r="2" spans="1:15" ht="15" customHeight="1">
      <c r="C2" s="314" t="s">
        <v>38</v>
      </c>
      <c r="D2" s="315"/>
      <c r="E2" s="315"/>
      <c r="F2" s="315"/>
      <c r="G2" s="315"/>
      <c r="H2" s="315"/>
      <c r="I2" s="315"/>
      <c r="J2" s="315"/>
      <c r="K2" s="315"/>
      <c r="L2" s="315"/>
      <c r="M2" s="316"/>
    </row>
    <row r="3" spans="1:15" ht="15" customHeight="1">
      <c r="C3" s="317">
        <v>2021</v>
      </c>
      <c r="D3" s="318"/>
      <c r="E3" s="318"/>
      <c r="F3" s="318"/>
      <c r="G3" s="318"/>
      <c r="H3" s="318"/>
      <c r="I3" s="318"/>
      <c r="J3" s="318"/>
      <c r="K3" s="318"/>
      <c r="L3" s="318"/>
      <c r="M3" s="319"/>
    </row>
    <row r="4" spans="1:15">
      <c r="C4" s="324"/>
      <c r="D4" s="324"/>
      <c r="E4" s="324"/>
      <c r="F4" s="324"/>
      <c r="G4" s="324"/>
      <c r="H4" s="324"/>
      <c r="I4" s="324"/>
      <c r="J4" s="324"/>
      <c r="K4" s="324"/>
      <c r="L4" s="324"/>
      <c r="M4" s="324"/>
    </row>
    <row r="5" spans="1:15" ht="15.75" customHeight="1">
      <c r="A5" s="327" t="s">
        <v>39</v>
      </c>
      <c r="B5" s="328"/>
      <c r="C5" s="328"/>
      <c r="D5" s="328"/>
      <c r="E5" s="328"/>
      <c r="F5" s="328"/>
      <c r="G5" s="328"/>
      <c r="H5" s="328"/>
      <c r="I5" s="328"/>
      <c r="J5" s="328"/>
      <c r="K5" s="328"/>
      <c r="L5" s="328"/>
      <c r="M5" s="328"/>
    </row>
    <row r="6" spans="1:15" ht="15.75" customHeight="1">
      <c r="A6" s="327"/>
      <c r="B6" s="328"/>
      <c r="C6" s="328"/>
      <c r="D6" s="328"/>
      <c r="E6" s="328"/>
      <c r="F6" s="328"/>
      <c r="G6" s="328"/>
      <c r="H6" s="328"/>
      <c r="I6" s="328"/>
      <c r="J6" s="328"/>
      <c r="K6" s="328"/>
      <c r="L6" s="328"/>
      <c r="M6" s="328"/>
    </row>
    <row r="7" spans="1:15" ht="15" customHeight="1" thickBot="1">
      <c r="A7" s="325" t="s">
        <v>40</v>
      </c>
      <c r="B7" s="326"/>
      <c r="C7" s="326"/>
      <c r="D7" s="326"/>
      <c r="E7" s="326"/>
      <c r="F7" s="326"/>
      <c r="G7" s="326"/>
      <c r="H7" s="326"/>
      <c r="I7" s="326"/>
      <c r="J7" s="326"/>
      <c r="K7" s="326"/>
      <c r="L7" s="326"/>
      <c r="M7" s="326"/>
    </row>
    <row r="8" spans="1:15" s="8" customFormat="1" ht="15.75" customHeight="1">
      <c r="A8" s="331" t="s">
        <v>23</v>
      </c>
      <c r="B8" s="320" t="s">
        <v>24</v>
      </c>
      <c r="C8" s="322" t="s">
        <v>25</v>
      </c>
      <c r="D8" s="332"/>
      <c r="E8" s="332"/>
      <c r="F8" s="332"/>
      <c r="G8" s="323"/>
      <c r="H8" s="320" t="s">
        <v>26</v>
      </c>
      <c r="I8" s="322" t="s">
        <v>27</v>
      </c>
      <c r="J8" s="323"/>
      <c r="K8" s="307" t="s">
        <v>28</v>
      </c>
      <c r="L8" s="309" t="s">
        <v>237</v>
      </c>
      <c r="M8" s="309" t="s">
        <v>240</v>
      </c>
    </row>
    <row r="9" spans="1:15" s="8" customFormat="1" ht="79.5" customHeight="1" thickBot="1">
      <c r="A9" s="331"/>
      <c r="B9" s="321"/>
      <c r="C9" s="20" t="s">
        <v>29</v>
      </c>
      <c r="D9" s="21" t="s">
        <v>30</v>
      </c>
      <c r="E9" s="21" t="s">
        <v>31</v>
      </c>
      <c r="F9" s="21" t="s">
        <v>32</v>
      </c>
      <c r="G9" s="22" t="s">
        <v>33</v>
      </c>
      <c r="H9" s="321"/>
      <c r="I9" s="9" t="s">
        <v>34</v>
      </c>
      <c r="J9" s="77" t="s">
        <v>35</v>
      </c>
      <c r="K9" s="308"/>
      <c r="L9" s="310"/>
      <c r="M9" s="310" t="s">
        <v>238</v>
      </c>
    </row>
    <row r="10" spans="1:15" s="8" customFormat="1" ht="79.5" customHeight="1">
      <c r="A10" s="123"/>
      <c r="B10" s="82" t="s">
        <v>152</v>
      </c>
      <c r="C10" s="83"/>
      <c r="D10" s="84"/>
      <c r="E10" s="84" t="s">
        <v>37</v>
      </c>
      <c r="F10" s="84"/>
      <c r="G10" s="85"/>
      <c r="H10" s="86" t="s">
        <v>153</v>
      </c>
      <c r="I10" s="87">
        <v>44214</v>
      </c>
      <c r="J10" s="88">
        <v>44226</v>
      </c>
      <c r="K10" s="89" t="s">
        <v>154</v>
      </c>
      <c r="L10" s="146">
        <v>1</v>
      </c>
      <c r="M10" s="89" t="s">
        <v>242</v>
      </c>
      <c r="N10" s="130"/>
      <c r="O10" s="130"/>
    </row>
    <row r="11" spans="1:15" s="8" customFormat="1" ht="79.5" customHeight="1">
      <c r="A11" s="335" t="s">
        <v>83</v>
      </c>
      <c r="B11" s="82" t="s">
        <v>147</v>
      </c>
      <c r="C11" s="83" t="s">
        <v>37</v>
      </c>
      <c r="D11" s="84"/>
      <c r="E11" s="84"/>
      <c r="F11" s="84"/>
      <c r="G11" s="85"/>
      <c r="H11" s="86" t="s">
        <v>85</v>
      </c>
      <c r="I11" s="119">
        <v>44228</v>
      </c>
      <c r="J11" s="120">
        <v>44239</v>
      </c>
      <c r="K11" s="89" t="s">
        <v>271</v>
      </c>
      <c r="L11" s="147">
        <v>1</v>
      </c>
      <c r="M11" s="89" t="s">
        <v>338</v>
      </c>
      <c r="N11" s="130"/>
      <c r="O11" s="130"/>
    </row>
    <row r="12" spans="1:15" s="8" customFormat="1" ht="79.5" customHeight="1">
      <c r="A12" s="335"/>
      <c r="B12" s="82" t="s">
        <v>229</v>
      </c>
      <c r="C12" s="83"/>
      <c r="D12" s="84"/>
      <c r="E12" s="84" t="s">
        <v>37</v>
      </c>
      <c r="F12" s="84"/>
      <c r="G12" s="85"/>
      <c r="H12" s="121" t="s">
        <v>272</v>
      </c>
      <c r="I12" s="119">
        <v>44225</v>
      </c>
      <c r="J12" s="120">
        <v>44236</v>
      </c>
      <c r="K12" s="122" t="s">
        <v>154</v>
      </c>
      <c r="L12" s="147">
        <v>1</v>
      </c>
      <c r="M12" s="122" t="s">
        <v>273</v>
      </c>
      <c r="N12" s="130"/>
      <c r="O12" s="130"/>
    </row>
    <row r="13" spans="1:15" s="8" customFormat="1" ht="79.5" customHeight="1">
      <c r="A13" s="335"/>
      <c r="B13" s="82" t="s">
        <v>274</v>
      </c>
      <c r="C13" s="83" t="s">
        <v>37</v>
      </c>
      <c r="D13" s="84"/>
      <c r="E13" s="84"/>
      <c r="F13" s="84"/>
      <c r="G13" s="85"/>
      <c r="H13" s="86" t="s">
        <v>148</v>
      </c>
      <c r="I13" s="87">
        <v>44225</v>
      </c>
      <c r="J13" s="88">
        <v>44237</v>
      </c>
      <c r="K13" s="89" t="s">
        <v>149</v>
      </c>
      <c r="L13" s="146">
        <v>1</v>
      </c>
      <c r="M13" s="89" t="s">
        <v>275</v>
      </c>
      <c r="N13" s="130"/>
      <c r="O13" s="130"/>
    </row>
    <row r="14" spans="1:15" s="10" customFormat="1" ht="78" customHeight="1">
      <c r="A14" s="335"/>
      <c r="B14" s="11" t="s">
        <v>276</v>
      </c>
      <c r="C14" s="12"/>
      <c r="D14" s="12"/>
      <c r="E14" s="12" t="s">
        <v>37</v>
      </c>
      <c r="F14" s="12"/>
      <c r="G14" s="13"/>
      <c r="H14" s="14" t="s">
        <v>72</v>
      </c>
      <c r="I14" s="23">
        <v>44270</v>
      </c>
      <c r="J14" s="78">
        <v>44283</v>
      </c>
      <c r="K14" s="80" t="s">
        <v>150</v>
      </c>
      <c r="L14" s="148">
        <v>1</v>
      </c>
      <c r="M14" s="80" t="s">
        <v>277</v>
      </c>
      <c r="N14" s="99"/>
      <c r="O14" s="99"/>
    </row>
    <row r="15" spans="1:15" s="10" customFormat="1" ht="144.75" customHeight="1" thickBot="1">
      <c r="A15" s="335"/>
      <c r="B15" s="11" t="s">
        <v>151</v>
      </c>
      <c r="C15" s="12"/>
      <c r="D15" s="12"/>
      <c r="E15" s="12" t="s">
        <v>37</v>
      </c>
      <c r="F15" s="12"/>
      <c r="G15" s="13"/>
      <c r="H15" s="149" t="s">
        <v>71</v>
      </c>
      <c r="I15" s="150">
        <v>44284</v>
      </c>
      <c r="J15" s="151">
        <v>91</v>
      </c>
      <c r="K15" s="80" t="s">
        <v>150</v>
      </c>
      <c r="L15" s="148">
        <v>1</v>
      </c>
      <c r="M15" s="80" t="s">
        <v>278</v>
      </c>
      <c r="N15" s="99"/>
      <c r="O15" s="99"/>
    </row>
    <row r="16" spans="1:15" s="10" customFormat="1" ht="90">
      <c r="A16" s="333" t="s">
        <v>61</v>
      </c>
      <c r="B16" s="17" t="s">
        <v>86</v>
      </c>
      <c r="C16" s="12"/>
      <c r="D16" s="12" t="s">
        <v>37</v>
      </c>
      <c r="E16" s="12"/>
      <c r="F16" s="12"/>
      <c r="G16" s="13"/>
      <c r="H16" s="149" t="s">
        <v>74</v>
      </c>
      <c r="I16" s="150">
        <v>44291</v>
      </c>
      <c r="J16" s="151">
        <v>44312</v>
      </c>
      <c r="K16" s="80" t="s">
        <v>271</v>
      </c>
      <c r="L16" s="148">
        <v>1</v>
      </c>
      <c r="M16" s="80" t="s">
        <v>279</v>
      </c>
      <c r="N16" s="99"/>
      <c r="O16" s="99"/>
    </row>
    <row r="17" spans="1:16" s="10" customFormat="1" ht="30">
      <c r="A17" s="334"/>
      <c r="B17" s="17" t="s">
        <v>280</v>
      </c>
      <c r="C17" s="12"/>
      <c r="D17" s="12"/>
      <c r="E17" s="12" t="s">
        <v>37</v>
      </c>
      <c r="F17" s="12"/>
      <c r="G17" s="13"/>
      <c r="H17" s="152" t="s">
        <v>85</v>
      </c>
      <c r="I17" s="150">
        <v>44308</v>
      </c>
      <c r="J17" s="153">
        <v>44322</v>
      </c>
      <c r="K17" s="80" t="s">
        <v>281</v>
      </c>
      <c r="L17" s="148">
        <v>1</v>
      </c>
      <c r="M17" s="80" t="s">
        <v>282</v>
      </c>
      <c r="N17" s="99"/>
      <c r="O17" s="99"/>
    </row>
    <row r="18" spans="1:16" s="10" customFormat="1" ht="105">
      <c r="A18" s="334"/>
      <c r="B18" s="35" t="s">
        <v>283</v>
      </c>
      <c r="C18" s="15"/>
      <c r="D18" s="15"/>
      <c r="E18" s="15" t="s">
        <v>37</v>
      </c>
      <c r="F18" s="15"/>
      <c r="G18" s="16"/>
      <c r="H18" s="37" t="s">
        <v>80</v>
      </c>
      <c r="I18" s="153">
        <v>44270</v>
      </c>
      <c r="J18" s="153">
        <v>44322</v>
      </c>
      <c r="K18" s="80" t="s">
        <v>230</v>
      </c>
      <c r="L18" s="154">
        <v>1</v>
      </c>
      <c r="M18" s="80" t="s">
        <v>284</v>
      </c>
      <c r="N18" s="99"/>
      <c r="O18" s="99"/>
    </row>
    <row r="19" spans="1:16" s="10" customFormat="1" ht="75" customHeight="1">
      <c r="A19" s="334"/>
      <c r="B19" s="36" t="s">
        <v>285</v>
      </c>
      <c r="C19" s="15"/>
      <c r="D19" s="15"/>
      <c r="E19" s="15"/>
      <c r="F19" s="15" t="s">
        <v>37</v>
      </c>
      <c r="G19" s="16"/>
      <c r="H19" s="189" t="s">
        <v>73</v>
      </c>
      <c r="I19" s="153">
        <v>44322</v>
      </c>
      <c r="J19" s="155">
        <v>44322</v>
      </c>
      <c r="K19" s="81" t="s">
        <v>155</v>
      </c>
      <c r="L19" s="175">
        <v>1</v>
      </c>
      <c r="M19" s="81" t="s">
        <v>319</v>
      </c>
      <c r="N19" s="99"/>
      <c r="O19" s="99"/>
    </row>
    <row r="20" spans="1:16" s="10" customFormat="1" ht="98.25" customHeight="1">
      <c r="A20" s="329" t="s">
        <v>84</v>
      </c>
      <c r="B20" s="32" t="s">
        <v>76</v>
      </c>
      <c r="C20" s="12"/>
      <c r="D20" s="12"/>
      <c r="E20" s="12"/>
      <c r="F20" s="12"/>
      <c r="G20" s="13" t="s">
        <v>37</v>
      </c>
      <c r="H20" s="190" t="s">
        <v>75</v>
      </c>
      <c r="I20" s="191">
        <v>44323</v>
      </c>
      <c r="J20" s="192">
        <v>44337</v>
      </c>
      <c r="K20" s="12" t="s">
        <v>286</v>
      </c>
      <c r="L20" s="175">
        <v>1</v>
      </c>
      <c r="M20" s="80" t="s">
        <v>339</v>
      </c>
      <c r="N20" s="99"/>
      <c r="O20" s="99"/>
    </row>
    <row r="21" spans="1:16" s="10" customFormat="1" ht="60">
      <c r="A21" s="329"/>
      <c r="B21" s="32" t="s">
        <v>287</v>
      </c>
      <c r="C21" s="12"/>
      <c r="D21" s="12"/>
      <c r="E21" s="12"/>
      <c r="F21" s="12" t="s">
        <v>37</v>
      </c>
      <c r="G21" s="13"/>
      <c r="H21" s="190" t="s">
        <v>85</v>
      </c>
      <c r="I21" s="191">
        <v>44326</v>
      </c>
      <c r="J21" s="192">
        <v>44368</v>
      </c>
      <c r="K21" s="80" t="s">
        <v>288</v>
      </c>
      <c r="L21" s="175">
        <v>1</v>
      </c>
      <c r="M21" s="80" t="s">
        <v>318</v>
      </c>
      <c r="N21" s="99"/>
      <c r="O21" s="99"/>
    </row>
    <row r="22" spans="1:16" s="10" customFormat="1" ht="117" customHeight="1">
      <c r="A22" s="329"/>
      <c r="B22" s="17" t="s">
        <v>77</v>
      </c>
      <c r="C22" s="12"/>
      <c r="D22" s="12"/>
      <c r="E22" s="12"/>
      <c r="F22" s="12" t="s">
        <v>37</v>
      </c>
      <c r="G22" s="13"/>
      <c r="H22" s="190" t="s">
        <v>78</v>
      </c>
      <c r="I22" s="191">
        <v>44326</v>
      </c>
      <c r="J22" s="192">
        <v>44337</v>
      </c>
      <c r="K22" s="80" t="s">
        <v>289</v>
      </c>
      <c r="L22" s="175">
        <v>1</v>
      </c>
      <c r="M22" s="80" t="s">
        <v>316</v>
      </c>
      <c r="N22" s="99"/>
      <c r="O22" s="99"/>
    </row>
    <row r="23" spans="1:16" s="10" customFormat="1" ht="89.25" customHeight="1">
      <c r="A23" s="329"/>
      <c r="B23" s="17" t="s">
        <v>79</v>
      </c>
      <c r="C23" s="12"/>
      <c r="D23" s="12"/>
      <c r="E23" s="12"/>
      <c r="F23" s="12"/>
      <c r="G23" s="13" t="s">
        <v>36</v>
      </c>
      <c r="H23" s="190" t="s">
        <v>156</v>
      </c>
      <c r="I23" s="191">
        <v>43998</v>
      </c>
      <c r="J23" s="192">
        <v>44370</v>
      </c>
      <c r="K23" s="80" t="s">
        <v>290</v>
      </c>
      <c r="L23" s="175">
        <v>1</v>
      </c>
      <c r="M23" s="80" t="s">
        <v>317</v>
      </c>
      <c r="N23" s="99"/>
      <c r="O23" s="99"/>
    </row>
    <row r="24" spans="1:16" s="10" customFormat="1" ht="75.75" thickBot="1">
      <c r="A24" s="330"/>
      <c r="B24" s="193" t="s">
        <v>81</v>
      </c>
      <c r="C24" s="18"/>
      <c r="D24" s="18"/>
      <c r="E24" s="18"/>
      <c r="F24" s="18"/>
      <c r="G24" s="19" t="s">
        <v>36</v>
      </c>
      <c r="H24" s="156" t="s">
        <v>82</v>
      </c>
      <c r="I24" s="90">
        <v>44323</v>
      </c>
      <c r="J24" s="91">
        <v>44347</v>
      </c>
      <c r="K24" s="18" t="s">
        <v>22</v>
      </c>
      <c r="L24" s="198">
        <v>1</v>
      </c>
      <c r="M24" s="199" t="s">
        <v>340</v>
      </c>
      <c r="N24" s="99"/>
      <c r="O24" s="99"/>
      <c r="P24" s="54"/>
    </row>
    <row r="25" spans="1:16">
      <c r="L25" s="174">
        <f>+AVERAGE(L10:L24)</f>
        <v>1</v>
      </c>
      <c r="M25" s="79"/>
    </row>
    <row r="27" spans="1:16" ht="6" customHeight="1"/>
  </sheetData>
  <sheetProtection algorithmName="SHA-512" hashValue="grnBSqcN6+OdyETRPIa75ZsNw5xuG+uXaYHDCIzWT4kKAnsf2GVR1On3ED6d8sNK2+8+7KGDtsgo02USkrpa/Q==" saltValue="1/wkh9Swg23pdtAM285Z4Q==" spinCount="100000" sheet="1" objects="1" scenarios="1"/>
  <mergeCells count="17">
    <mergeCell ref="A20:A24"/>
    <mergeCell ref="A8:A9"/>
    <mergeCell ref="B8:B9"/>
    <mergeCell ref="C8:G8"/>
    <mergeCell ref="A16:A19"/>
    <mergeCell ref="A11:A15"/>
    <mergeCell ref="K8:K9"/>
    <mergeCell ref="L8:L9"/>
    <mergeCell ref="C1:M1"/>
    <mergeCell ref="C2:M2"/>
    <mergeCell ref="C3:M3"/>
    <mergeCell ref="M8:M9"/>
    <mergeCell ref="H8:H9"/>
    <mergeCell ref="I8:J8"/>
    <mergeCell ref="C4:M4"/>
    <mergeCell ref="A7:M7"/>
    <mergeCell ref="A5:M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Normal="100" workbookViewId="0">
      <selection activeCell="C9" sqref="C9"/>
    </sheetView>
  </sheetViews>
  <sheetFormatPr baseColWidth="10" defaultRowHeight="15"/>
  <cols>
    <col min="1" max="1" width="25.28515625" customWidth="1"/>
    <col min="2" max="2" width="35.5703125" customWidth="1"/>
    <col min="3" max="3" width="20.28515625" customWidth="1"/>
    <col min="4" max="4" width="19.42578125" customWidth="1"/>
    <col min="5" max="6" width="17.42578125" customWidth="1"/>
    <col min="7" max="7" width="9.85546875" customWidth="1"/>
    <col min="8" max="8" width="29" customWidth="1"/>
  </cols>
  <sheetData>
    <row r="1" spans="1:14" ht="18.75">
      <c r="C1" s="304" t="s">
        <v>18</v>
      </c>
      <c r="D1" s="304"/>
      <c r="E1" s="304"/>
      <c r="F1" s="304"/>
      <c r="G1" s="304"/>
      <c r="H1" s="304"/>
    </row>
    <row r="2" spans="1:14">
      <c r="C2" s="305" t="s">
        <v>266</v>
      </c>
      <c r="D2" s="305"/>
      <c r="E2" s="305"/>
      <c r="F2" s="305"/>
      <c r="G2" s="305"/>
      <c r="H2" s="305"/>
    </row>
    <row r="3" spans="1:14">
      <c r="C3" s="306" t="s">
        <v>21</v>
      </c>
      <c r="D3" s="306"/>
      <c r="E3" s="306"/>
      <c r="F3" s="306"/>
      <c r="G3" s="306"/>
      <c r="H3" s="306"/>
    </row>
    <row r="4" spans="1:14">
      <c r="C4" s="306" t="s">
        <v>19</v>
      </c>
      <c r="D4" s="306"/>
      <c r="E4" s="306"/>
      <c r="F4" s="306" t="s">
        <v>20</v>
      </c>
      <c r="G4" s="306"/>
      <c r="H4" s="132" t="s">
        <v>295</v>
      </c>
    </row>
    <row r="5" spans="1:14" ht="24.75" customHeight="1" thickBot="1">
      <c r="A5" s="339" t="s">
        <v>3</v>
      </c>
      <c r="B5" s="340"/>
      <c r="C5" s="340"/>
      <c r="D5" s="340"/>
      <c r="E5" s="340"/>
      <c r="F5" s="340"/>
      <c r="G5" s="340"/>
      <c r="H5" s="340"/>
    </row>
    <row r="6" spans="1:14" ht="26.25" customHeight="1" thickBot="1">
      <c r="A6" s="341" t="s">
        <v>4</v>
      </c>
      <c r="B6" s="342"/>
      <c r="C6" s="342"/>
      <c r="D6" s="342"/>
      <c r="E6" s="342"/>
      <c r="F6" s="342"/>
      <c r="G6" s="342"/>
      <c r="H6" s="342"/>
      <c r="I6" s="65"/>
      <c r="J6" s="65"/>
      <c r="K6" s="65"/>
      <c r="L6" s="65"/>
      <c r="M6" s="65"/>
      <c r="N6" s="66"/>
    </row>
    <row r="7" spans="1:14" ht="85.5" customHeight="1" thickBot="1">
      <c r="A7" s="2" t="s">
        <v>5</v>
      </c>
      <c r="B7" s="1" t="s">
        <v>6</v>
      </c>
      <c r="C7" s="1" t="s">
        <v>7</v>
      </c>
      <c r="D7" s="50" t="s">
        <v>8</v>
      </c>
      <c r="E7" s="49" t="s">
        <v>134</v>
      </c>
      <c r="F7" s="49" t="s">
        <v>135</v>
      </c>
      <c r="G7" s="131" t="s">
        <v>239</v>
      </c>
      <c r="H7" s="49" t="s">
        <v>240</v>
      </c>
      <c r="I7" s="93"/>
      <c r="K7" s="65"/>
    </row>
    <row r="8" spans="1:14" ht="91.5" customHeight="1" thickBot="1">
      <c r="A8" s="343" t="s">
        <v>16</v>
      </c>
      <c r="B8" s="28" t="s">
        <v>50</v>
      </c>
      <c r="C8" s="29" t="s">
        <v>62</v>
      </c>
      <c r="D8" s="51" t="s">
        <v>51</v>
      </c>
      <c r="E8" s="44">
        <v>44200</v>
      </c>
      <c r="F8" s="94">
        <v>44561</v>
      </c>
      <c r="G8" s="158">
        <v>1</v>
      </c>
      <c r="H8" s="139" t="s">
        <v>296</v>
      </c>
      <c r="L8" t="s">
        <v>300</v>
      </c>
    </row>
    <row r="9" spans="1:14" ht="101.25" customHeight="1" thickBot="1">
      <c r="A9" s="344"/>
      <c r="B9" s="28" t="s">
        <v>52</v>
      </c>
      <c r="C9" s="29" t="s">
        <v>297</v>
      </c>
      <c r="D9" s="51" t="s">
        <v>51</v>
      </c>
      <c r="E9" s="48">
        <v>44200</v>
      </c>
      <c r="F9" s="95">
        <v>44561</v>
      </c>
      <c r="G9" s="158">
        <v>0.5</v>
      </c>
      <c r="H9" s="140" t="s">
        <v>298</v>
      </c>
    </row>
    <row r="10" spans="1:14" ht="105.75" customHeight="1" thickBot="1">
      <c r="A10" s="337" t="s">
        <v>299</v>
      </c>
      <c r="B10" s="28" t="s">
        <v>54</v>
      </c>
      <c r="C10" s="29" t="s">
        <v>63</v>
      </c>
      <c r="D10" s="51" t="s">
        <v>51</v>
      </c>
      <c r="E10" s="44">
        <v>44200</v>
      </c>
      <c r="F10" s="94">
        <v>44561</v>
      </c>
      <c r="G10" s="158">
        <v>0.5</v>
      </c>
      <c r="H10" s="139" t="s">
        <v>291</v>
      </c>
    </row>
    <row r="11" spans="1:14" ht="48" customHeight="1" thickBot="1">
      <c r="A11" s="337"/>
      <c r="B11" s="28" t="s">
        <v>55</v>
      </c>
      <c r="C11" s="29" t="s">
        <v>56</v>
      </c>
      <c r="D11" s="51" t="s">
        <v>51</v>
      </c>
      <c r="E11" s="44">
        <v>44200</v>
      </c>
      <c r="F11" s="94">
        <v>44561</v>
      </c>
      <c r="G11" s="158">
        <v>0.5</v>
      </c>
      <c r="H11" s="139" t="s">
        <v>292</v>
      </c>
    </row>
    <row r="12" spans="1:14" ht="99.75" thickBot="1">
      <c r="A12" s="336" t="s">
        <v>9</v>
      </c>
      <c r="B12" s="28" t="s">
        <v>231</v>
      </c>
      <c r="C12" s="29" t="s">
        <v>136</v>
      </c>
      <c r="D12" s="51" t="s">
        <v>65</v>
      </c>
      <c r="E12" s="44">
        <v>44229</v>
      </c>
      <c r="F12" s="94">
        <v>44561</v>
      </c>
      <c r="G12" s="158">
        <v>1</v>
      </c>
      <c r="H12" s="139" t="s">
        <v>322</v>
      </c>
    </row>
    <row r="13" spans="1:14" ht="66.75" customHeight="1" thickBot="1">
      <c r="A13" s="337"/>
      <c r="B13" s="28" t="s">
        <v>293</v>
      </c>
      <c r="C13" s="29" t="s">
        <v>137</v>
      </c>
      <c r="D13" s="51" t="s">
        <v>53</v>
      </c>
      <c r="E13" s="48">
        <v>44408</v>
      </c>
      <c r="F13" s="95">
        <v>44620</v>
      </c>
      <c r="G13" s="158">
        <v>0.5</v>
      </c>
      <c r="H13" s="140" t="s">
        <v>315</v>
      </c>
    </row>
    <row r="14" spans="1:14" ht="97.5" customHeight="1" thickBot="1">
      <c r="A14" s="337"/>
      <c r="B14" s="28" t="s">
        <v>57</v>
      </c>
      <c r="C14" s="29" t="s">
        <v>138</v>
      </c>
      <c r="D14" s="51" t="s">
        <v>65</v>
      </c>
      <c r="E14" s="44">
        <v>44237</v>
      </c>
      <c r="F14" s="94">
        <v>44377</v>
      </c>
      <c r="G14" s="158">
        <v>1</v>
      </c>
      <c r="H14" s="139" t="s">
        <v>323</v>
      </c>
    </row>
    <row r="15" spans="1:14" ht="99.75" thickBot="1">
      <c r="A15" s="338"/>
      <c r="B15" s="28" t="s">
        <v>66</v>
      </c>
      <c r="C15" s="29" t="s">
        <v>139</v>
      </c>
      <c r="D15" s="51" t="s">
        <v>67</v>
      </c>
      <c r="E15" s="44">
        <v>44531</v>
      </c>
      <c r="F15" s="94">
        <v>44550</v>
      </c>
      <c r="G15" s="158">
        <v>0</v>
      </c>
      <c r="H15" s="139" t="s">
        <v>342</v>
      </c>
    </row>
    <row r="16" spans="1:14" ht="99.75" thickBot="1">
      <c r="A16" s="92" t="s">
        <v>157</v>
      </c>
      <c r="B16" s="30" t="s">
        <v>58</v>
      </c>
      <c r="C16" s="31" t="s">
        <v>140</v>
      </c>
      <c r="D16" s="51" t="s">
        <v>51</v>
      </c>
      <c r="E16" s="44">
        <v>44197</v>
      </c>
      <c r="F16" s="94">
        <v>44561</v>
      </c>
      <c r="G16" s="158">
        <v>1</v>
      </c>
      <c r="H16" s="139" t="s">
        <v>324</v>
      </c>
    </row>
    <row r="17" spans="1:8" ht="116.25" customHeight="1" thickBot="1">
      <c r="A17" s="73" t="s">
        <v>158</v>
      </c>
      <c r="B17" s="28" t="s">
        <v>60</v>
      </c>
      <c r="C17" s="29" t="s">
        <v>294</v>
      </c>
      <c r="D17" s="51" t="s">
        <v>59</v>
      </c>
      <c r="E17" s="44">
        <v>44378</v>
      </c>
      <c r="F17" s="94">
        <v>44561</v>
      </c>
      <c r="G17" s="158">
        <v>0</v>
      </c>
      <c r="H17" s="94" t="s">
        <v>243</v>
      </c>
    </row>
    <row r="18" spans="1:8">
      <c r="B18" s="45"/>
      <c r="C18" s="46"/>
      <c r="D18" s="46"/>
      <c r="E18" s="52"/>
      <c r="F18" s="46"/>
      <c r="G18" s="176">
        <f>+AVERAGE(G8:G17)</f>
        <v>0.6</v>
      </c>
    </row>
    <row r="19" spans="1:8">
      <c r="B19" s="46"/>
      <c r="C19" s="46"/>
      <c r="D19" s="46"/>
      <c r="E19" s="52"/>
      <c r="F19" s="46"/>
      <c r="G19" s="46"/>
    </row>
    <row r="20" spans="1:8">
      <c r="B20" s="45"/>
      <c r="C20" s="46"/>
      <c r="D20" s="46"/>
      <c r="E20" s="52"/>
      <c r="F20" s="46"/>
      <c r="G20" s="46"/>
    </row>
    <row r="21" spans="1:8">
      <c r="B21" s="45"/>
      <c r="C21" s="46"/>
      <c r="D21" s="46"/>
      <c r="E21" s="52"/>
      <c r="F21" s="46"/>
      <c r="G21" s="46"/>
    </row>
    <row r="22" spans="1:8">
      <c r="B22" s="45"/>
      <c r="C22" s="46"/>
      <c r="D22" s="46"/>
      <c r="E22" s="52"/>
      <c r="F22" s="46"/>
      <c r="G22" s="46"/>
    </row>
    <row r="23" spans="1:8">
      <c r="B23" s="45"/>
      <c r="C23" s="46"/>
      <c r="D23" s="46"/>
      <c r="E23" s="52"/>
      <c r="F23" s="46"/>
      <c r="G23" s="46"/>
    </row>
    <row r="24" spans="1:8">
      <c r="B24" s="45"/>
      <c r="C24" s="46"/>
      <c r="D24" s="46"/>
      <c r="E24" s="52"/>
      <c r="F24" s="46"/>
      <c r="G24" s="46"/>
    </row>
    <row r="25" spans="1:8">
      <c r="B25" s="45"/>
      <c r="C25" s="46"/>
      <c r="D25" s="46"/>
      <c r="E25" s="52"/>
      <c r="F25" s="46"/>
      <c r="G25" s="46"/>
    </row>
    <row r="26" spans="1:8">
      <c r="B26" s="45"/>
      <c r="C26" s="46"/>
      <c r="D26" s="46"/>
      <c r="E26" s="52"/>
      <c r="F26" s="46"/>
      <c r="G26" s="46"/>
    </row>
    <row r="27" spans="1:8">
      <c r="B27" s="45"/>
      <c r="C27" s="46"/>
      <c r="D27" s="46"/>
      <c r="E27" s="52"/>
      <c r="F27" s="46"/>
      <c r="G27" s="46"/>
    </row>
    <row r="28" spans="1:8">
      <c r="B28" s="45"/>
      <c r="C28" s="46"/>
      <c r="D28" s="46"/>
      <c r="E28" s="52"/>
      <c r="F28" s="46"/>
      <c r="G28" s="46"/>
    </row>
    <row r="29" spans="1:8">
      <c r="B29" s="45"/>
      <c r="C29" s="46"/>
      <c r="D29" s="46"/>
      <c r="E29" s="52"/>
      <c r="F29" s="46"/>
      <c r="G29" s="46"/>
    </row>
    <row r="30" spans="1:8">
      <c r="B30" s="45"/>
      <c r="C30" s="46"/>
      <c r="D30" s="46"/>
      <c r="E30" s="52"/>
      <c r="F30" s="46"/>
      <c r="G30" s="46"/>
    </row>
    <row r="31" spans="1:8">
      <c r="B31" s="45"/>
      <c r="C31" s="46"/>
      <c r="D31" s="46"/>
      <c r="E31" s="52"/>
      <c r="F31" s="46"/>
      <c r="G31" s="46"/>
    </row>
    <row r="32" spans="1:8" ht="15.75" thickBot="1">
      <c r="B32" s="47"/>
      <c r="C32" s="43"/>
      <c r="D32" s="43"/>
      <c r="E32" s="53"/>
      <c r="F32" s="46"/>
      <c r="G32" s="46"/>
    </row>
    <row r="33" spans="5:7">
      <c r="E33" s="45"/>
      <c r="F33" s="46"/>
      <c r="G33" s="46"/>
    </row>
    <row r="34" spans="5:7">
      <c r="E34" s="45"/>
      <c r="F34" s="46"/>
      <c r="G34" s="46"/>
    </row>
    <row r="35" spans="5:7" ht="15.75" thickBot="1">
      <c r="E35" s="47"/>
      <c r="F35" s="46"/>
      <c r="G35" s="46"/>
    </row>
  </sheetData>
  <sheetProtection algorithmName="SHA-512" hashValue="d93eZKwWVPrS7sgZ7gPFGGNnhByuhg/aEs80BCuBQtZcBsRIqCqFq0/n0Z3quwMxQFkfXFV2MQGb0xq0YtlpTQ==" saltValue="4wO0CmUN0uUfgWFc7mePJQ==" spinCount="100000" sheet="1" objects="1" scenarios="1"/>
  <mergeCells count="10">
    <mergeCell ref="C1:H1"/>
    <mergeCell ref="C2:H2"/>
    <mergeCell ref="C3:H3"/>
    <mergeCell ref="C4:E4"/>
    <mergeCell ref="F4:G4"/>
    <mergeCell ref="A12:A15"/>
    <mergeCell ref="A5:H5"/>
    <mergeCell ref="A6:H6"/>
    <mergeCell ref="A8:A9"/>
    <mergeCell ref="A10:A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topLeftCell="A2" zoomScaleNormal="100" workbookViewId="0">
      <selection activeCell="B9" sqref="B9"/>
    </sheetView>
  </sheetViews>
  <sheetFormatPr baseColWidth="10" defaultRowHeight="15"/>
  <cols>
    <col min="1" max="1" width="31.42578125" customWidth="1"/>
    <col min="2" max="2" width="49.7109375" customWidth="1"/>
    <col min="3" max="3" width="26.85546875" customWidth="1"/>
    <col min="4" max="4" width="27.140625" customWidth="1"/>
    <col min="5" max="6" width="17.140625" customWidth="1"/>
    <col min="7" max="7" width="10.7109375" bestFit="1" customWidth="1"/>
    <col min="8" max="8" width="37.42578125" customWidth="1"/>
    <col min="9" max="9" width="11.85546875" customWidth="1"/>
  </cols>
  <sheetData>
    <row r="1" spans="1:22" ht="18.75" customHeight="1">
      <c r="B1" s="5"/>
      <c r="C1" s="304" t="s">
        <v>18</v>
      </c>
      <c r="D1" s="304"/>
      <c r="E1" s="304"/>
      <c r="F1" s="304"/>
      <c r="G1" s="304"/>
      <c r="H1" s="304"/>
    </row>
    <row r="2" spans="1:22" ht="18.75" customHeight="1">
      <c r="C2" s="304"/>
      <c r="D2" s="304"/>
      <c r="E2" s="304"/>
      <c r="F2" s="304"/>
      <c r="G2" s="304"/>
      <c r="H2" s="304"/>
    </row>
    <row r="3" spans="1:22">
      <c r="B3" s="5"/>
      <c r="C3" s="305" t="s">
        <v>266</v>
      </c>
      <c r="D3" s="305"/>
      <c r="E3" s="305"/>
      <c r="F3" s="305"/>
      <c r="G3" s="305"/>
      <c r="H3" s="305"/>
    </row>
    <row r="4" spans="1:22">
      <c r="B4" s="5"/>
      <c r="C4" s="306" t="s">
        <v>21</v>
      </c>
      <c r="D4" s="306"/>
      <c r="E4" s="306"/>
      <c r="F4" s="306"/>
      <c r="G4" s="306"/>
      <c r="H4" s="306"/>
    </row>
    <row r="5" spans="1:22">
      <c r="B5" s="6" t="s">
        <v>17</v>
      </c>
      <c r="C5" s="317" t="s">
        <v>19</v>
      </c>
      <c r="D5" s="319"/>
      <c r="E5" s="306" t="s">
        <v>20</v>
      </c>
      <c r="F5" s="306"/>
      <c r="G5" s="306"/>
      <c r="H5" s="132" t="s">
        <v>295</v>
      </c>
    </row>
    <row r="6" spans="1:22" ht="20.25" customHeight="1" thickBot="1">
      <c r="A6" s="360" t="s">
        <v>223</v>
      </c>
      <c r="B6" s="361"/>
      <c r="C6" s="361"/>
      <c r="D6" s="361"/>
      <c r="E6" s="361"/>
      <c r="F6" s="361"/>
      <c r="G6" s="361"/>
      <c r="H6" s="361"/>
      <c r="I6" s="7"/>
      <c r="J6" s="7"/>
      <c r="K6" s="7"/>
      <c r="L6" s="7"/>
      <c r="M6" s="7"/>
      <c r="N6" s="7"/>
      <c r="O6" s="7"/>
      <c r="P6" s="7"/>
      <c r="Q6" s="7"/>
      <c r="R6" s="7"/>
      <c r="S6" s="7"/>
      <c r="T6" s="7"/>
      <c r="U6" s="7"/>
      <c r="V6" s="38"/>
    </row>
    <row r="7" spans="1:22" ht="25.5" customHeight="1" thickBot="1">
      <c r="A7" s="362" t="s">
        <v>10</v>
      </c>
      <c r="B7" s="363"/>
      <c r="C7" s="363"/>
      <c r="D7" s="363"/>
      <c r="E7" s="363"/>
      <c r="F7" s="363"/>
      <c r="G7" s="363"/>
      <c r="H7" s="364"/>
      <c r="I7" s="96"/>
      <c r="J7" s="96"/>
      <c r="K7" s="39"/>
      <c r="L7" s="39"/>
      <c r="M7" s="39"/>
      <c r="N7" s="39"/>
      <c r="O7" s="39"/>
      <c r="P7" s="39"/>
      <c r="Q7" s="39"/>
      <c r="R7" s="39"/>
      <c r="S7" s="39"/>
      <c r="T7" s="39"/>
      <c r="U7" s="39"/>
      <c r="V7" s="40"/>
    </row>
    <row r="8" spans="1:22" ht="75.75" customHeight="1" thickBot="1">
      <c r="A8" s="67" t="s">
        <v>0</v>
      </c>
      <c r="B8" s="68" t="s">
        <v>1</v>
      </c>
      <c r="C8" s="68" t="s">
        <v>11</v>
      </c>
      <c r="D8" s="68" t="s">
        <v>2</v>
      </c>
      <c r="E8" s="69" t="s">
        <v>132</v>
      </c>
      <c r="F8" s="70" t="s">
        <v>135</v>
      </c>
      <c r="G8" s="131" t="s">
        <v>239</v>
      </c>
      <c r="H8" s="49" t="s">
        <v>240</v>
      </c>
      <c r="I8" s="93"/>
      <c r="J8" s="93"/>
    </row>
    <row r="9" spans="1:22" ht="150.75" thickBot="1">
      <c r="A9" s="348" t="s">
        <v>49</v>
      </c>
      <c r="B9" s="24" t="s">
        <v>46</v>
      </c>
      <c r="C9" s="24" t="s">
        <v>47</v>
      </c>
      <c r="D9" s="25" t="s">
        <v>45</v>
      </c>
      <c r="E9" s="41">
        <v>44287</v>
      </c>
      <c r="F9" s="97">
        <v>44560</v>
      </c>
      <c r="G9" s="157">
        <v>0.5</v>
      </c>
      <c r="H9" s="201" t="s">
        <v>341</v>
      </c>
      <c r="I9" s="133"/>
      <c r="J9" s="133"/>
    </row>
    <row r="10" spans="1:22" ht="102.75" customHeight="1" thickBot="1">
      <c r="A10" s="348"/>
      <c r="B10" s="24" t="s">
        <v>159</v>
      </c>
      <c r="C10" s="24" t="s">
        <v>68</v>
      </c>
      <c r="D10" s="24" t="s">
        <v>309</v>
      </c>
      <c r="E10" s="42">
        <v>44228</v>
      </c>
      <c r="F10" s="42">
        <v>44499</v>
      </c>
      <c r="G10" s="161">
        <v>1</v>
      </c>
      <c r="H10" s="42" t="s">
        <v>321</v>
      </c>
      <c r="I10" s="134"/>
      <c r="J10" s="133"/>
    </row>
    <row r="11" spans="1:22" ht="120.75" thickBot="1">
      <c r="A11" s="348"/>
      <c r="B11" s="24" t="s">
        <v>160</v>
      </c>
      <c r="C11" s="24" t="s">
        <v>69</v>
      </c>
      <c r="D11" s="34" t="s">
        <v>310</v>
      </c>
      <c r="E11" s="42">
        <v>44287</v>
      </c>
      <c r="F11" s="42">
        <v>44530</v>
      </c>
      <c r="G11" s="161">
        <v>0.7</v>
      </c>
      <c r="H11" s="42" t="s">
        <v>326</v>
      </c>
      <c r="I11" s="134"/>
      <c r="J11" s="133"/>
    </row>
    <row r="12" spans="1:22" ht="102.75" customHeight="1" thickBot="1">
      <c r="A12" s="348"/>
      <c r="B12" s="24" t="s">
        <v>48</v>
      </c>
      <c r="C12" s="24" t="s">
        <v>301</v>
      </c>
      <c r="D12" s="25" t="s">
        <v>227</v>
      </c>
      <c r="E12" s="42">
        <v>44198</v>
      </c>
      <c r="F12" s="97">
        <v>44560</v>
      </c>
      <c r="G12" s="160">
        <v>0.66</v>
      </c>
      <c r="H12" s="42" t="s">
        <v>302</v>
      </c>
      <c r="I12" s="133"/>
      <c r="J12" s="133"/>
    </row>
    <row r="13" spans="1:22" ht="51" customHeight="1" thickBot="1">
      <c r="A13" s="75" t="s">
        <v>13</v>
      </c>
      <c r="B13" s="26" t="s">
        <v>41</v>
      </c>
      <c r="C13" s="33" t="s">
        <v>303</v>
      </c>
      <c r="D13" s="72" t="s">
        <v>141</v>
      </c>
      <c r="E13" s="74">
        <v>44200</v>
      </c>
      <c r="F13" s="195">
        <v>44561</v>
      </c>
      <c r="G13" s="160">
        <v>0.5</v>
      </c>
      <c r="H13" s="74" t="s">
        <v>292</v>
      </c>
      <c r="I13" s="133"/>
      <c r="J13" s="133"/>
    </row>
    <row r="14" spans="1:22" ht="51" customHeight="1">
      <c r="A14" s="348" t="s">
        <v>70</v>
      </c>
      <c r="B14" s="350" t="s">
        <v>304</v>
      </c>
      <c r="C14" s="353" t="s">
        <v>142</v>
      </c>
      <c r="D14" s="356" t="s">
        <v>143</v>
      </c>
      <c r="E14" s="359">
        <v>44200</v>
      </c>
      <c r="F14" s="367">
        <v>44560</v>
      </c>
      <c r="G14" s="345">
        <v>1</v>
      </c>
      <c r="H14" s="365" t="s">
        <v>325</v>
      </c>
      <c r="I14" s="133"/>
      <c r="J14" s="133"/>
    </row>
    <row r="15" spans="1:22" ht="51" customHeight="1">
      <c r="A15" s="348"/>
      <c r="B15" s="351"/>
      <c r="C15" s="354"/>
      <c r="D15" s="357"/>
      <c r="E15" s="346"/>
      <c r="F15" s="367"/>
      <c r="G15" s="346"/>
      <c r="H15" s="365"/>
      <c r="I15" s="133"/>
      <c r="J15" s="133"/>
    </row>
    <row r="16" spans="1:22" ht="51" customHeight="1" thickBot="1">
      <c r="A16" s="349"/>
      <c r="B16" s="352"/>
      <c r="C16" s="355"/>
      <c r="D16" s="358"/>
      <c r="E16" s="347"/>
      <c r="F16" s="368"/>
      <c r="G16" s="347"/>
      <c r="H16" s="366"/>
      <c r="I16" s="133"/>
      <c r="J16" s="133"/>
    </row>
    <row r="17" spans="1:10" ht="59.25" customHeight="1" thickBot="1">
      <c r="A17" s="76" t="s">
        <v>305</v>
      </c>
      <c r="B17" s="26" t="s">
        <v>42</v>
      </c>
      <c r="C17" s="27" t="s">
        <v>306</v>
      </c>
      <c r="D17" s="194" t="s">
        <v>43</v>
      </c>
      <c r="E17" s="71">
        <v>44200</v>
      </c>
      <c r="F17" s="74">
        <v>44561</v>
      </c>
      <c r="G17" s="159">
        <v>1</v>
      </c>
      <c r="H17" s="177" t="s">
        <v>307</v>
      </c>
      <c r="I17" s="133"/>
      <c r="J17" s="133"/>
    </row>
    <row r="18" spans="1:10" ht="78" customHeight="1" thickBot="1">
      <c r="A18" s="141" t="s">
        <v>308</v>
      </c>
      <c r="B18" s="142" t="s">
        <v>44</v>
      </c>
      <c r="C18" s="143" t="s">
        <v>64</v>
      </c>
      <c r="D18" s="144" t="s">
        <v>43</v>
      </c>
      <c r="E18" s="145">
        <v>44200</v>
      </c>
      <c r="F18" s="74">
        <v>44561</v>
      </c>
      <c r="G18" s="159">
        <v>0.5</v>
      </c>
      <c r="H18" s="177" t="s">
        <v>292</v>
      </c>
      <c r="I18" s="133"/>
      <c r="J18" s="133"/>
    </row>
    <row r="19" spans="1:10">
      <c r="G19" s="174">
        <f>+AVERAGE(G9:G18)</f>
        <v>0.73250000000000004</v>
      </c>
    </row>
    <row r="22" spans="1:10">
      <c r="A22" s="7"/>
    </row>
  </sheetData>
  <sheetProtection algorithmName="SHA-512" hashValue="IXAGuxnOosBefJvPeH9VNC7saM0CAHUU+Qcg2Vw3vbsBFr0BNDegbpp8wjcuwJg//peu7ttvlgYxnSBWWsG0bg==" saltValue="4dy70Lz8fH5vCkb8c9KleQ==" spinCount="100000" sheet="1" objects="1" scenarios="1"/>
  <mergeCells count="16">
    <mergeCell ref="C1:H2"/>
    <mergeCell ref="G14:G16"/>
    <mergeCell ref="A9:A12"/>
    <mergeCell ref="A14:A16"/>
    <mergeCell ref="B14:B16"/>
    <mergeCell ref="C14:C16"/>
    <mergeCell ref="D14:D16"/>
    <mergeCell ref="E14:E16"/>
    <mergeCell ref="C3:H3"/>
    <mergeCell ref="C4:H4"/>
    <mergeCell ref="C5:D5"/>
    <mergeCell ref="E5:G5"/>
    <mergeCell ref="A6:H6"/>
    <mergeCell ref="A7:H7"/>
    <mergeCell ref="H14:H16"/>
    <mergeCell ref="F14:F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BEB7D7-9ABE-4FD2-A163-DFDB61708274}">
  <ds:schemaRefs>
    <ds:schemaRef ds:uri="http://schemas.microsoft.com/office/2006/documentManagement/types"/>
    <ds:schemaRef ds:uri="http://schemas.microsoft.com/office/2006/metadata/properties"/>
    <ds:schemaRef ds:uri="http://purl.org/dc/elements/1.1/"/>
    <ds:schemaRef ds:uri="b0df6cc5-75d5-4f2a-9747-cb39d808f1d5"/>
    <ds:schemaRef ds:uri="http://schemas.openxmlformats.org/package/2006/metadata/core-properties"/>
    <ds:schemaRef ds:uri="http://purl.org/dc/terms/"/>
    <ds:schemaRef ds:uri="http://purl.org/dc/dcmitype/"/>
    <ds:schemaRef ds:uri="http://schemas.microsoft.com/office/infopath/2007/PartnerControls"/>
    <ds:schemaRef ds:uri="590f8279-4991-4ec9-8c25-1e0ad9c47c43"/>
    <ds:schemaRef ds:uri="http://www.w3.org/XML/1998/namespace"/>
  </ds:schemaRefs>
</ds:datastoreItem>
</file>

<file path=customXml/itemProps3.xml><?xml version="1.0" encoding="utf-8"?>
<ds:datastoreItem xmlns:ds="http://schemas.openxmlformats.org/officeDocument/2006/customXml" ds:itemID="{6C057AC3-0E8C-4EF0-A833-CD3681126B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Mapa de Riesgos </vt:lpstr>
      <vt:lpstr>2. Racionalización deTrámites</vt:lpstr>
      <vt:lpstr>3.Rendición de cuentas</vt:lpstr>
      <vt:lpstr>4.Atención al Ciudadano</vt:lpstr>
      <vt:lpstr>5.Transp y acceso a la informac</vt: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Usuario de Windows</cp:lastModifiedBy>
  <dcterms:created xsi:type="dcterms:W3CDTF">2018-01-30T14:53:42Z</dcterms:created>
  <dcterms:modified xsi:type="dcterms:W3CDTF">2021-09-06T20:37:39Z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