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risol.gutierrez\Documents\Plan Anticorrupcion\Nueva carpeta\"/>
    </mc:Choice>
  </mc:AlternateContent>
  <xr:revisionPtr revIDLastSave="0" documentId="13_ncr:1_{FF7F2E62-465B-488E-8C0B-334B9CB67FE0}" xr6:coauthVersionLast="45" xr6:coauthVersionMax="45" xr10:uidLastSave="{00000000-0000-0000-0000-000000000000}"/>
  <bookViews>
    <workbookView xWindow="-120" yWindow="-120" windowWidth="20730" windowHeight="11160" tabRatio="920" xr2:uid="{17337264-60A5-4D7A-B067-7AB00A16B772}"/>
  </bookViews>
  <sheets>
    <sheet name="Consolidado" sheetId="7" r:id="rId1"/>
    <sheet name="1. Riesgos de Corrupcion" sheetId="6" r:id="rId2"/>
    <sheet name="2. Tramites" sheetId="5" r:id="rId3"/>
    <sheet name="3. Rendicion de Cuentas" sheetId="4" r:id="rId4"/>
    <sheet name="4. Atención al Ciudadano" sheetId="3" r:id="rId5"/>
    <sheet name="5. Transparencia" sheetId="2"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3" l="1"/>
  <c r="G27" i="3" l="1"/>
  <c r="F20" i="3"/>
  <c r="F23" i="3" s="1"/>
  <c r="F25" i="3" l="1"/>
  <c r="F22" i="3"/>
  <c r="F28" i="3"/>
  <c r="E5" i="7" s="1"/>
  <c r="L21" i="4"/>
  <c r="E4" i="7" s="1"/>
  <c r="N30" i="6"/>
  <c r="E2" i="7" s="1"/>
  <c r="E3" i="7"/>
  <c r="C6" i="7"/>
  <c r="G29" i="6"/>
  <c r="G27" i="6"/>
  <c r="G25" i="6"/>
  <c r="G23" i="6"/>
  <c r="G18" i="6"/>
  <c r="G16" i="6"/>
  <c r="G13" i="6"/>
  <c r="G10" i="6"/>
  <c r="F19" i="2"/>
  <c r="E6" i="7" s="1"/>
  <c r="E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Parra Bello</author>
  </authors>
  <commentList>
    <comment ref="J8" authorId="0" shapeId="0" xr:uid="{E42A811D-8F40-4E4E-ADB4-B2290850E5A3}">
      <text>
        <r>
          <rPr>
            <b/>
            <sz val="9"/>
            <color indexed="81"/>
            <rFont val="Tahoma"/>
            <family val="2"/>
          </rPr>
          <t>Isabel Parra Bello:</t>
        </r>
        <r>
          <rPr>
            <sz val="9"/>
            <color indexed="81"/>
            <rFont val="Tahoma"/>
            <family val="2"/>
          </rPr>
          <t xml:space="preserve">
Responsable(s) de ejecutar las acciones (Cargo)
</t>
        </r>
      </text>
    </comment>
    <comment ref="K8" authorId="0" shapeId="0" xr:uid="{EFBA3DAA-5558-43FA-9CB2-B828C3F92ABF}">
      <text>
        <r>
          <rPr>
            <b/>
            <sz val="9"/>
            <color indexed="81"/>
            <rFont val="Tahoma"/>
            <family val="2"/>
          </rPr>
          <t>Isabel Parra Bello:</t>
        </r>
        <r>
          <rPr>
            <sz val="9"/>
            <color indexed="81"/>
            <rFont val="Tahoma"/>
            <family val="2"/>
          </rPr>
          <t xml:space="preserve">
La periodicidad va de acuerdo a la calificación del riesgo (Manual de Adm. de Riesgos)</t>
        </r>
      </text>
    </comment>
  </commentList>
</comments>
</file>

<file path=xl/sharedStrings.xml><?xml version="1.0" encoding="utf-8"?>
<sst xmlns="http://schemas.openxmlformats.org/spreadsheetml/2006/main" count="423" uniqueCount="343">
  <si>
    <t>100% Acciones de mejora formuladas.</t>
  </si>
  <si>
    <t>GIT Atención al Ciudadano</t>
  </si>
  <si>
    <t>Direcciones Misionales - Oficina de Planeación - GIT Atención al Ciudadano</t>
  </si>
  <si>
    <t>Subdirección de Seguimiento y evaluación  - Líder GD</t>
  </si>
  <si>
    <t>Subdirección de financiamiento - Líder GD</t>
  </si>
  <si>
    <t xml:space="preserve">COMPONENTES PLAN ANTICORRUPCION </t>
  </si>
  <si>
    <t xml:space="preserve">Direccionamiento Estratégico </t>
  </si>
  <si>
    <t>Publicado: 31/01/2019</t>
  </si>
  <si>
    <t>O</t>
  </si>
  <si>
    <t xml:space="preserve">Oficina de Planeación </t>
  </si>
  <si>
    <t>Código: FM-DE- 13</t>
  </si>
  <si>
    <t>versión 01</t>
  </si>
  <si>
    <t xml:space="preserve">Plan Anticorrupción y de Atención al Ciudadano </t>
  </si>
  <si>
    <t>Componente 5: Mecanismos para la Transparencia y Acceso a la Información</t>
  </si>
  <si>
    <t xml:space="preserve">Subcomponente </t>
  </si>
  <si>
    <t xml:space="preserve">Actividades </t>
  </si>
  <si>
    <t xml:space="preserve">Meta / Producto </t>
  </si>
  <si>
    <t xml:space="preserve">Responsable </t>
  </si>
  <si>
    <t>Fecha Programada</t>
  </si>
  <si>
    <t xml:space="preserve">% 
Avance </t>
  </si>
  <si>
    <t xml:space="preserve">Subcomponente 1 Lineamientos de transparencia Activa </t>
  </si>
  <si>
    <t xml:space="preserve"> Publicar información mínima obligatoria de procedimientos, servicios y funcionamiento.</t>
  </si>
  <si>
    <t>Listado Maestro de documentos publicado.</t>
  </si>
  <si>
    <t>Oficina de Planeación y Oficina Comunicaciones</t>
  </si>
  <si>
    <t>Certificar set de datos  - Sello de excelencia en Gobierno Digital</t>
  </si>
  <si>
    <t>1 Set de datos abiertos certificado</t>
  </si>
  <si>
    <t>Publicar servicio de vinculación a Obras por Impuestos en el portal gov.co</t>
  </si>
  <si>
    <t>1 servicio integrado en gov.co certificado</t>
  </si>
  <si>
    <t>Realizar la publicación de contratos y convenios según la normatividad aplicable, en las plataformas públicas existentes. (Secop I, II)</t>
  </si>
  <si>
    <t>Publicaciones de contratos y convenios en las plataformas publicas de contratación. (Secop I, II)</t>
  </si>
  <si>
    <t>GIT de Contratación  - Subdirección de Contratación.</t>
  </si>
  <si>
    <t>Por demanda (contrato celebrado, deberá publicarse en la plataforma)</t>
  </si>
  <si>
    <t xml:space="preserve">Subcomponente 2 
Lineamientos de Transparencia Pasiva </t>
  </si>
  <si>
    <t>Revisar los estándares del contenido y oportunidad de las respuestas a las solicitudes de acceso a
información pública</t>
  </si>
  <si>
    <t>Informe de cumplimiento de términos de las PQRS trimestral</t>
  </si>
  <si>
    <t>Coordinación servicio al Ciudadano</t>
  </si>
  <si>
    <t>31 de diciembre de 2020</t>
  </si>
  <si>
    <t>Subcomponente  3 
Elaboración instrumentos de Gestión de la información</t>
  </si>
  <si>
    <t>Observación: para este componente las actividades se encuentran publicadas y actualizadas a sep de 2019.  Durante esta vigencia no se actualizarán los IGIP</t>
  </si>
  <si>
    <t>Subcomponente 4 Criterio diferencial de accesibilidad</t>
  </si>
  <si>
    <t>Divulgar la información en formatos alternativos comprensibles.</t>
  </si>
  <si>
    <t>Documentos en lenguas nativas</t>
  </si>
  <si>
    <t>Planeación y comunicaciones</t>
  </si>
  <si>
    <t>Adecuar los medios electrónicos para permitir la accesibilidad a población en situación de
discapacidad.</t>
  </si>
  <si>
    <t xml:space="preserve">Mantener el servicio de Video llamada con lenguaje de señas </t>
  </si>
  <si>
    <t xml:space="preserve">Atención al ciudadano </t>
  </si>
  <si>
    <t xml:space="preserve">Subcomponente 5 Monitero del Acceso a la información Pública </t>
  </si>
  <si>
    <t xml:space="preserve"> Contar con un mecanismo de seguimiento al acceso a información pública</t>
  </si>
  <si>
    <t>Informe trimestral de PQRS</t>
  </si>
  <si>
    <t>Seguimiento Control Interno corte Agosto</t>
  </si>
  <si>
    <t>Plan Anticorrupción y de Atención al Ciudadano</t>
  </si>
  <si>
    <t>Componente 4: Atención al ciudadano</t>
  </si>
  <si>
    <t>Subcomponente</t>
  </si>
  <si>
    <t>Actividades</t>
  </si>
  <si>
    <t>Meta</t>
  </si>
  <si>
    <t>Responsable</t>
  </si>
  <si>
    <t>Fecha programada</t>
  </si>
  <si>
    <t xml:space="preserve">%
Avance </t>
  </si>
  <si>
    <t>Subcomponente 1 Estructura administrativa y Direccionamiento estratégico</t>
  </si>
  <si>
    <t>Incorporar recursos en el presupuesto para el desarrollo de iniciativas que mejoren el servicio al ciudadano.</t>
  </si>
  <si>
    <t>Un Contact Center Implementado</t>
  </si>
  <si>
    <t>Establecer mecanismos de comunicación directa entre las áreas de servicio al ciudadano y la Alta Dirección para facilitar la toma de decisiones y el desarrollo de iniciativas de mejora.</t>
  </si>
  <si>
    <t>Dos informes de Estado PQRSD en Comités Directivos</t>
  </si>
  <si>
    <t>Subcomponente 2 
Fortalecimiento de los canales de atención</t>
  </si>
  <si>
    <t>Realizar ajustes razonables a los espacios físicos de atención y servicio al ciudadano para garantizar su accesibilidad de acuerdo algunos aspectos de la NTC 6047.</t>
  </si>
  <si>
    <t>Sede central con señalización en braille</t>
  </si>
  <si>
    <t>Implementar mecanismos para revisar la consistencia de la información que se entrega al ciudadano a través de los diferentes canales de atención.</t>
  </si>
  <si>
    <t>Evaluar trimestralmente percepción Ciudadana</t>
  </si>
  <si>
    <t>Establecer indicadores que permitan medir el desempeño de los canales de atención y consolidar estadísticas sobre tiempos de espera, tiempos de atención y cantidad de ciudadanos atendidos.</t>
  </si>
  <si>
    <t>Informes trimestrales de Gestión</t>
  </si>
  <si>
    <t>Implementar protocolos de servicio al ciudadano en todos los canales para garantizar la calidad y cordialidad en la atención al ciudadano.</t>
  </si>
  <si>
    <t>Realizar una socialización de los Protocolos de Atención al Ciudadano a las diferentes dependencias de la Entidad</t>
  </si>
  <si>
    <t>Subcomponente 3 
Talento Humano</t>
  </si>
  <si>
    <t>Fortalecer las competencias de los servidores públicos que atienden directamente a los ciudadanos a través de procesos de cualificación.</t>
  </si>
  <si>
    <t xml:space="preserve"> 80 %  de servidores capacitados en servicio al ciudadano.</t>
  </si>
  <si>
    <t xml:space="preserve">GIT Talento Humano y GIT Atención al ciudadano </t>
  </si>
  <si>
    <t>Incluir en el manual de funciones  las competencias de servicio al ciudadano.</t>
  </si>
  <si>
    <t xml:space="preserve">Un manual de funciones con las competencias en servicio al ciudadano </t>
  </si>
  <si>
    <t>GIT Talento Humano</t>
  </si>
  <si>
    <t>Generara reporte de la Evaluación del desempeño de los servidores públicos en relación con su comportamiento y actitud en la interacción con los ciudadanos.</t>
  </si>
  <si>
    <t xml:space="preserve">1 Reporte </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</si>
  <si>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</si>
  <si>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 xml:space="preserve"> una capacitación semestral en servicio al ciudadano </t>
  </si>
  <si>
    <t>Reconocimiento para destacar el desempeño de los servidores en relación al servicio prestado al ciudadano.</t>
  </si>
  <si>
    <t xml:space="preserve">Un reconocimiento en el cierre de gestión </t>
  </si>
  <si>
    <t xml:space="preserve">GIT Talento Humano y Dependencias </t>
  </si>
  <si>
    <t xml:space="preserve">Esta actividad se realizara a final de Año </t>
  </si>
  <si>
    <t>Subcomponente 4 Normativo y procedimental</t>
  </si>
  <si>
    <t>Elaborar periódicamente informes de PQRSD para identificar oportunidades de mejora en la prestación de los servicios.</t>
  </si>
  <si>
    <t>Identificar, documentar y optimizar los procesos internos para la gestión de las peticiones, quejas y reclamos.</t>
  </si>
  <si>
    <t>Realizar una socialización del Procedimiento de gestión de PQRSD a todas las dependencias</t>
  </si>
  <si>
    <t>Implementar un sistema de asignación de números consecutivos (radicado del gestor documental).</t>
  </si>
  <si>
    <t>Software para impresión de sticker implementado en cinco (5) sedes</t>
  </si>
  <si>
    <t>GIT Servicios Administrativos</t>
  </si>
  <si>
    <t>Realizar campañas informativas sobre la responsabilidad de los servidores públicos frente a los derechos de los ciudadanos.</t>
  </si>
  <si>
    <t>Realizar una socialización sobre toda la politica de Servicio al Ciudadano a todas las dependencias</t>
  </si>
  <si>
    <t>Definir mecanismos de actualización normativa y cualificación a servidores en esta área.</t>
  </si>
  <si>
    <t>Realizar una socialización sobre la normatividad de Servicio al Ciudadano a todas las dependencias</t>
  </si>
  <si>
    <t>Elaborar y publicar en los canales de atención la carta de trato digno.</t>
  </si>
  <si>
    <t>Carta de Trato digno publicada en Regionales</t>
  </si>
  <si>
    <t>Definir e implementar elementos de apoyo para la interacción con los ciudadanos, como los formatos para recepción de peticiones interpuestas de manera verbal.</t>
  </si>
  <si>
    <t>Realizar una socialización del uso del Formulario Canal Presencial Sistema PQRSD a las Regionales</t>
  </si>
  <si>
    <t>Subcomponente 5 Relacionamiento con el ciudadano</t>
  </si>
  <si>
    <t xml:space="preserve">Publicar la Caracterización de ciudadanos - usuarios - grupos de interés y revisar la pertenencia de la oferta, canales, mecanismos de información y comunicación empleados por la entidad. </t>
  </si>
  <si>
    <t>Realizar una publicación en la página web de la Caracterización de ciudadanos, usuarios y grupos de interés de la ART</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</si>
  <si>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</si>
  <si>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Realizar encuesta de percepción de manera trimestral</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</si>
  <si>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</si>
  <si>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</si>
  <si>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 xml:space="preserve">                                                                                 Componente 3: Rendición de cuentas</t>
  </si>
  <si>
    <t>ELEMENTOS</t>
  </si>
  <si>
    <t>ACTIVIDADES</t>
  </si>
  <si>
    <t>ETAPAS DE LA RENDICIÓN DE CUENTAS</t>
  </si>
  <si>
    <t>META/
PRODUCTO</t>
  </si>
  <si>
    <t>FECHA</t>
  </si>
  <si>
    <t>DEPENDENCIA RESPONSABLE</t>
  </si>
  <si>
    <t>%
AVANCE</t>
  </si>
  <si>
    <t>SEGUIMIENTO CONTROL INTERNO</t>
  </si>
  <si>
    <t>Aprestamiento</t>
  </si>
  <si>
    <t>Diseño</t>
  </si>
  <si>
    <t>Preparación</t>
  </si>
  <si>
    <t>Ejecución</t>
  </si>
  <si>
    <t>Seguimiento y Evaluación</t>
  </si>
  <si>
    <t>Inicio</t>
  </si>
  <si>
    <t>Fin</t>
  </si>
  <si>
    <t>Información</t>
  </si>
  <si>
    <t>Construir preguntas dirigidas a los grupos de valor  acerca de temas de interés Acuerdos de Paz para ser tratados en la Rendición de cuentas.</t>
  </si>
  <si>
    <t>x</t>
  </si>
  <si>
    <t xml:space="preserve">1 encuesta </t>
  </si>
  <si>
    <t xml:space="preserve">Planeación y Misionales </t>
  </si>
  <si>
    <t>Se realizo la encuesta y los resultados se encuentran en la pagina Web Institucional en el Link
http://www.renovacionterritorio.gov.co/especiales/rendicion-cuentas-2020/</t>
  </si>
  <si>
    <t>Priorizar los temas de interés de  que los grupos de valor tienen sobre la gestión   institucional, respecto a los Acuerdos de Paz.</t>
  </si>
  <si>
    <t>1 documento</t>
  </si>
  <si>
    <t xml:space="preserve">Equipo Líder de trabajo </t>
  </si>
  <si>
    <t>Los temas están priorizados en la presentación de la Rendición de Cuentas  se encuentran en la pagina Web Institucional en el Link
http://www.renovacionterritorio.gov.co/especiales/rendicion-cuentas-2020/</t>
  </si>
  <si>
    <t xml:space="preserve">Dialogo </t>
  </si>
  <si>
    <t xml:space="preserve">
Definir la Estrategia de Rendición de cuentas  -Acuerdos de Paz- (antes, durante y después) </t>
  </si>
  <si>
    <t>1 Estrategia de Rendición de cuentas</t>
  </si>
  <si>
    <t>La estrategia se encuentra en la pagina Web Institucional en el Link
http://www.renovacionterritorio.gov.co/especiales/rendicion-cuentas-2020/</t>
  </si>
  <si>
    <t xml:space="preserve"> Publicar el  cronograma que  establece los espacios de diálogo durante la vigencia. </t>
  </si>
  <si>
    <t xml:space="preserve">1.Cronograma publicado en página web </t>
  </si>
  <si>
    <t>El cronograma se encuentra en la pagina web institucional en el link http://www.renovacionterritorio.gov.co/Publicaciones/plan_de_rendicin_de_cuentas</t>
  </si>
  <si>
    <t>Convocar a ciudadanos y grupos de interés al ejercicio de rendición de cuentas; enfatizando que la razón de ser de la Agencia de Renovación del Territorio esta directamente ligada a los acuerdos de paz en el componente 1.2</t>
  </si>
  <si>
    <t xml:space="preserve">Piezas de Comunicación </t>
  </si>
  <si>
    <t xml:space="preserve">Se realizaron 4 piezas de comunicación
- la invitación 
- Twitter
-Facebook
-Pagina Web
</t>
  </si>
  <si>
    <t>Realizar  audiencia publica de rendición de cuentas -Acuerdos de Paz-</t>
  </si>
  <si>
    <t>1 presentación</t>
  </si>
  <si>
    <t>Misionales y Apoyo</t>
  </si>
  <si>
    <t>Se relazó el de 10 de marzo de 2020,  la presentación de la Rendición de Cuentas  se encuentran en la pagina Web Institucional en el Link
http://www.renovacionterritorio.gov.co/especiales/rendicion-cuentas-2020/
Se trasmitió por Twitter y por Facebook LIfe e Instagram</t>
  </si>
  <si>
    <t>Responsabilidad</t>
  </si>
  <si>
    <t>Elaborar Tablero de control de los compromisos adquiridos en la rendición de cuentas.</t>
  </si>
  <si>
    <t>1 Tablero de control</t>
  </si>
  <si>
    <t>planeación</t>
  </si>
  <si>
    <t>Se cuenta con el tablero de control, se respondieron por  correos electrónicos las respuestas   12 de 17  preguntas no resueltas en  la Rendición de Cuentas</t>
  </si>
  <si>
    <t>Elaborar informe  bajo los lineamientos del Sistema de Rendición de Cuentas para el Acuerdo de Paz (SIRCAP)</t>
  </si>
  <si>
    <t>1 informe</t>
  </si>
  <si>
    <t xml:space="preserve">Planeación </t>
  </si>
  <si>
    <t>El informe se encuentra publicado en la pagina web institucional en el Link http://www.renovacionterritorio.gov.co/Documentos/informes_de_gestion/rendicion_de_cuentas</t>
  </si>
  <si>
    <t xml:space="preserve"> Divulgar el avance de los compromisos adquiridos en los espacios de diálogo.</t>
  </si>
  <si>
    <t>1 Informe</t>
  </si>
  <si>
    <t>Planeación</t>
  </si>
  <si>
    <t>El Informe preguntas realizadas en la pagina Web Institucional en el Link
http://www.renovacionterritorio.gov.co/especiales/rendicion-cuentas-2020/</t>
  </si>
  <si>
    <t>Analizar el resultado de la rendición de cuentas y definir las acciones de mejora a que haya lugar.</t>
  </si>
  <si>
    <t>X</t>
  </si>
  <si>
    <t xml:space="preserve">planeación </t>
  </si>
  <si>
    <t>Por la contingencia  del COVID 19 se tiene la información en el sede central,  por lo cual falta tabular para generar el análisis</t>
  </si>
  <si>
    <t>Evaluar y verificar, por parte de la oficina de control interno, el cumplimiento de la estrategia de  rendición de cuentas.</t>
  </si>
  <si>
    <t>1 Informe de evaluación de los resultados de implementación de la estrategia.</t>
  </si>
  <si>
    <t>Control Interno</t>
  </si>
  <si>
    <t>Se realizo el informe de evaluación por parte  del  Coordinado del GIT de Control Interno  el 31 de marzo de 2020</t>
  </si>
  <si>
    <t>versión 02</t>
  </si>
  <si>
    <t>Componente 2:  Estratégica de racionalización de trámites</t>
  </si>
  <si>
    <t>NOMBRE DEL TRÁMITE,
PROCESO O PROCEDIMIENTO</t>
  </si>
  <si>
    <t>SITUACIÓN ACTUAL</t>
  </si>
  <si>
    <t>Meta o producto</t>
  </si>
  <si>
    <t>%
Avance</t>
  </si>
  <si>
    <t>Seguimiento Control
Interno</t>
  </si>
  <si>
    <t>Aprobación de vinculación del pago del impuesto sobre renta y complementarios susceptibles a los proyectos a ejecutar en la ZOMAC</t>
  </si>
  <si>
    <t>La Ley 2010 del 27 de diciembre de 2019 establece en la PARTE IV el mecanismo de Obras por Impuestos, el cual operará teniendo en cuenta lo establecido en el artículo 78, que revive el mecanismo definido el Artículo 238 de la Ley 1819, reglamentado  mediante Decretos 1915 de 2017 y 2469 de 2018, respecto al cual ya se encuentra registrado un trámite el en SUIT, que corresponde al nombre del trámite indicado: “Aprobación de solicitudes de vinculación del impuesto a contribuyentes”
Adicionalmente, en el artículo 79 de la Ley 2010 de 2019 que adicionó el artículo 800-1 del Estatuto Tributario se define un nuevo modelo de Obras por Impuestos, el cual dependiendo de la reglamentación que se expida al respecto y al concepto del DAFP si se deberá actualizar y ajustar el trámite ya inscrito en el SUIT o si se deberá crear un nuevo trámite.</t>
  </si>
  <si>
    <t>Trámite actualizado</t>
  </si>
  <si>
    <t>Dirección de Ejecución y Evaluación de Proyectos.</t>
  </si>
  <si>
    <t>30 de junio de 2020</t>
  </si>
  <si>
    <t>MAPA DE RIESGOS DE CORRUPCIÓN - ART</t>
  </si>
  <si>
    <t xml:space="preserve">DIRECCIONAMIENTO ESTRATÉGICO  - D.E </t>
  </si>
  <si>
    <t>Versión: 01</t>
  </si>
  <si>
    <t>Oficina de Planeación</t>
  </si>
  <si>
    <t>Código:  FM-DE-14</t>
  </si>
  <si>
    <t>Fecha de publicación:  Enero 2020</t>
  </si>
  <si>
    <t>Componente 1: Gestión de Riesgos de Corrupción - Mapa de Riesgos de Corrupción ART 2020</t>
  </si>
  <si>
    <t xml:space="preserve">PROCESO </t>
  </si>
  <si>
    <t>DESCRIPCIÓN DEL RIESGO</t>
  </si>
  <si>
    <t xml:space="preserve">VALORACIÓN </t>
  </si>
  <si>
    <t>TRATAMIENTO O PLAN DE MANEJO</t>
  </si>
  <si>
    <t>EVALUACIÓN DE CONTROLES</t>
  </si>
  <si>
    <t>RIESGO RESIDUAL</t>
  </si>
  <si>
    <t>ACCIONES PREVENTIVAS</t>
  </si>
  <si>
    <t xml:space="preserve">RESPONSABLE 
</t>
  </si>
  <si>
    <t>PERIODICIDAD DE 
SEGUIMIENTO</t>
  </si>
  <si>
    <t>FECHA DE INICIO 
(de/mm/año)</t>
  </si>
  <si>
    <t>FECHA DE TERMINACIÓN
(de/mm/año)</t>
  </si>
  <si>
    <t>CONTROLES</t>
  </si>
  <si>
    <t>PROBABILIDAD</t>
  </si>
  <si>
    <t>IMPACTO</t>
  </si>
  <si>
    <t>CALIFICACIÓN DE RIESGO</t>
  </si>
  <si>
    <t>OPCIÓN DE MANEJO</t>
  </si>
  <si>
    <t>FINAL</t>
  </si>
  <si>
    <t>SEGUIMIENTO  ACCIONES PREVENTIVAS
 CONTROL INTERNO</t>
  </si>
  <si>
    <t>GESTIÓN ADMINISTRATIVA</t>
  </si>
  <si>
    <t>Posible fraude en la información
presentada para legalizar los recursos de la caja menor en beneficio propio o a favor de terceros.</t>
  </si>
  <si>
    <t xml:space="preserve">
1. El coordinador(a) GIT Administrativa revisa los soportes para la legalización de la caja menor mensualmente. en caso contrario los devuelve al cuentadante para ajustar y/o complementar los soportes.
Registro:  Formato solicitud bienes y servicios por caja menor aprobados.
</t>
  </si>
  <si>
    <t>Evitar</t>
  </si>
  <si>
    <t>Solicitar capacitación manejo caja menor en el SIIF al GIT Financiera.</t>
  </si>
  <si>
    <t>Coordinador(a) GIT Administrativa</t>
  </si>
  <si>
    <t xml:space="preserve">Trimestral </t>
  </si>
  <si>
    <t>2. Los dos cuentadantes firman el cheque para el retiro de los recursos del banco, para el funcionamiento de la caja menor, en caso contrario el banco no autoriza el retiro.
Registro. Extracto bancario y chequera.</t>
  </si>
  <si>
    <t xml:space="preserve">3. El cuentadante realiza cada quince o cada mes arqueo de la caja menor, en caso contrario se revisa y se determina las diferencias contra los soportes de legalización y bancos.
Registro Formato arqueo caja menor 
</t>
  </si>
  <si>
    <t>Posible manejos inadecuados de los bienes del almacén para beneficio propio o de un tercero</t>
  </si>
  <si>
    <t xml:space="preserve">
1.La secretaria general cuando exista la vacante de almacenista a través de resolución interna nombra al responsable del almacén. En caso contrario la coordinación del GIT administrativo informa y solicita a la secretaria general.
Registro: Resolución nombramiento y acta de posesión.
</t>
  </si>
  <si>
    <t>Instalar cámara de seguridad en la bodega 17</t>
  </si>
  <si>
    <t>Coordinador(a) GIT Administrativa- Almacenista</t>
  </si>
  <si>
    <t>Bimestral</t>
  </si>
  <si>
    <t xml:space="preserve">Se instalo una cámara en la bodega 17 el día 11 de febrero de 2020, a través del contrato con  la empresa de vigilancia COVIAM, se hacen monitoreo periódicos cada dos meses a las grabaciones </t>
  </si>
  <si>
    <t>2.El servidor público con funciones de almacenista una vez el supervisor para la adquisición de los bienes, haya revisado que las  características físicas del bien, en cuanto a cantidad, clase, marca, estado, etc., esté conforme a los documentos que sustenten la operación. En caso contrario no se reciben los bienes.
Registro Comprobante de recibo firmado.</t>
  </si>
  <si>
    <t>3. El servidor público con funciones de almacenista, una vez comprobada la existencia y viabilidad de entrega de bienes, asigna los elementos al funcionario. En caso de presentarse alguna novedad con el bien asignado, informa de inmediatamente al GIT Servicios Administrativos, para establecer las acciones a seguir (procedimiento administración de bienes). 
Registro. Comprobante de salida de almacén firmado.</t>
  </si>
  <si>
    <t>GESTIÓN DE TALENTO HUMANO</t>
  </si>
  <si>
    <t xml:space="preserve">Vinculación de funcionarios con documentación falsa o sin cumplimiento de requisitos </t>
  </si>
  <si>
    <t xml:space="preserve">1. El profesional asignado revisa de acuerdo con el formato de lista de chequeo de documentos, en el evento que falte un documento se solicita y devuelve el tramite hasta que se complete la documentación. </t>
  </si>
  <si>
    <t xml:space="preserve">Hacer seguimiento periódico a los controles previsto en el procedimiento de vinculación. 
</t>
  </si>
  <si>
    <t xml:space="preserve">Coordinador del GIT 
Talento Humano </t>
  </si>
  <si>
    <t xml:space="preserve">2. .El profesional del Talento Humano designado revisa los documentos para el cumplimiento de los requisitos antes de la vinculación, mediante la verificación con las instituciones educativas y las entidades donde laboró.
En caso contrario el Coordinador de Talento Humano, verifica el cumplimiento de dicha revisión.
Registro: Registros  de solicitud de verificación ante las instituciones educativas. </t>
  </si>
  <si>
    <t>GESTIÓN FINANCIERA</t>
  </si>
  <si>
    <t>Utilización de recursos de la entidad para beneficio propio o de un tercero</t>
  </si>
  <si>
    <t xml:space="preserve">1.El profesional responsable de presupuesto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ORFEO.
</t>
  </si>
  <si>
    <t>Reducir</t>
  </si>
  <si>
    <t>Capacitar permanentemente a los servidores que intervienen en el trámite de la cadena presupuestal</t>
  </si>
  <si>
    <t>Coordinador y profesionales del GIT de Financiera</t>
  </si>
  <si>
    <t>2.El profesional responsable de revisar la expedición del RP, valida que la información corresponda con el objeto del CDP, el valor total y el rubro presupuestal que va a ser afectado, en caso contrario solicita o realiza la anulación del RP y corrige.
Registro: Reporte SIIF.</t>
  </si>
  <si>
    <t>3.El contador del GIT de Financiera verifica que la obligación contable corresponda a los documentos soportes para el tramite de pago. En caso contrario informa a quien generó la obligación para corregir.
Registro: Reporte SIIF y visto bueno de la obligación.</t>
  </si>
  <si>
    <t xml:space="preserve">4.La pagadora revisa que las obligaciones generadas cumplan con los requisitos establecidos para el pago. De lo contrario se realiza la devolución de los documentos físicos para la respectiva corrección a contabilidad. 
Registro: Orden de pago
</t>
  </si>
  <si>
    <t>5.La pagadora y el Coordinador del GIT de Financiera, ejercen un control dual para el ingreso a la plataforma virtual del banco asignado para el manejo de los recursos, mediante un dispositivo de seguridad (Token) para acceder al sistema y a la sección transaccional. De lo contrario, no se puede realiza las  transacciones
Registro: Información Plataforma transaccional</t>
  </si>
  <si>
    <t>GESTIÓN DE CONTRATACIÓN</t>
  </si>
  <si>
    <t>Generar Estudios previos, pliegos de condiciones, cuestionarios y anexos complementarios de los mismos en la plataforma SECOP I y II,  manipulados por personal interesado en el futuro proceso de contratación, en beneficio propio o de un tercero.
(Estableciendo necesidades inexistentes o aspectos que benefician a proveedor en particular)</t>
  </si>
  <si>
    <t>1.El líder del área solicitante revisa las condiciones del bien y/o servicio a adquirir, asegurando que el futuro contrato no vaya a contemplar requisitos o especificaciones subjetivas o que favorezca solo a un proponente, oferente o tercero, en caso de  encontrar este supuesto de hecho, solicita los cambios necesarios y pertinentes.  
Registro: Estudios previos, solicitudes, correo electrónico</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</si>
  <si>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</si>
  <si>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Área de Contratación y abogados responsables:</t>
  </si>
  <si>
    <t xml:space="preserve">Se hacen observaciones a las áreas por medio de ORFEO y  se realiza  mesa  de trabajo (Teams) </t>
  </si>
  <si>
    <t>2. El área de Contratación cuando sea radicado la solicitud de contratación por el área solicitante, revisa las condiciones del bien y/o servicio a adquirir y el cumplimiento legal, asegurando que el futuro contrato no vaya a contemplar requisitos o especificaciones subjetivas o que favorezca solo a un proponente, oferente o tercero, en caso de  encontrar este supuesto de hecho, solicita los cambios necesarios y pertinentes.
Registro: Correo electrónico y Orfeo.</t>
  </si>
  <si>
    <t>Generar modificaciones contractuales que cambian las condiciones generales del proceso para beneficio propio o de un tercero</t>
  </si>
  <si>
    <t xml:space="preserve">
1. El líder del área solicitante revisa las condiciones de la modificación, asegurando que el futuro contrato no vaya a contemplar requisitos o especificaciones subjetivas o que favorezca al contratista, en caso de  encontrar este supuesto de hecho, solicita los cambios necesarios y pertinentes.  
Registro: Correo electrónico y Orfeo.
</t>
  </si>
  <si>
    <t>Bimensual</t>
  </si>
  <si>
    <t>Cuando hay modificaciones se revisa la documentación y se realizan las observaciones por ORFEO, archivo virtual en Mercurio carpeta GIT contratación 2020</t>
  </si>
  <si>
    <t>2.El área de Contratación cuando sea radicado la solicitud de modificación por el área solicitante, revisa las condiciones de la modificación y el cumplimiento legal, asegurando que esta no vaya a contemplar requisitos o especificaciones subjetivas o que favorezca al contratista, en caso de  encontrar este supuesto de hecho, solicita los cambios necesarios y pertinentes.
Registro: Correo electrónico y Orfeo.</t>
  </si>
  <si>
    <t>EVALUACIÓN Y CONTROL INDEPENDIENTE</t>
  </si>
  <si>
    <t>Omitir el reporte de posibles actos de corrupción o fraudes observados en el ejercicio de evaluación de la entidad.</t>
  </si>
  <si>
    <t xml:space="preserve">
1. El coordinador del GIT de Control Interno revisa los informes de auditoria y en caso de observar alguna situación solicita a través de correo electrónico al auditor realizar ajustes pertinentes, para firma del informe.
</t>
  </si>
  <si>
    <t>Realizar actividades de socialización y sensibilizaciones al interior del grupo de control interno sobre el Código de Ética de la actividad de  Auditoria Interna y el Código de Integridad</t>
  </si>
  <si>
    <t>Coordinador GIT de Control Interno</t>
  </si>
  <si>
    <t>2.  El coordinador del GIT de Control Interno al inicio de la vigencia y cuando ingresa un nuevo auditor se Suscribe el documento “COMPROMISO ÉTICO DEL AUDITOR INTERNO”, como garantía de confianza en su desempeño, en caso de detectar alguna situación se informa a Control interno Disciplinario.</t>
  </si>
  <si>
    <t>ESTRUCTURACIÓN DE INICIATIVAS</t>
  </si>
  <si>
    <t>Estructuración de proyectos con influencia e intereses de terceros</t>
  </si>
  <si>
    <t>1. La Dirección de Intervención del Territorio-DIT y la Dirección de Estructuración de Proyectos-DEP, verifica que las regionales cumplan con los criterios de selección para priorización de iniciativas, tanto técnicos como sociales. En caso de no cumplir con los criterios,  se devuelve y se revisa otra iniciativa..
Registro Actas de concertación regional.</t>
  </si>
  <si>
    <t>Implementar la hoja de ruta dispuesta por la DIT y el Plan Maestro de estructuración de la DEP para el cumplimiento de los PDET´s en territorio.</t>
  </si>
  <si>
    <t>Directores de la DIT y la DEP</t>
  </si>
  <si>
    <t>CONTROL DE CAMBIOS</t>
  </si>
  <si>
    <t xml:space="preserve">VERSION </t>
  </si>
  <si>
    <t>NATURALEZA DEL CAMBIO</t>
  </si>
  <si>
    <t>01</t>
  </si>
  <si>
    <t>Modificación y actualización por ajuste de metodología y procesos ART.</t>
  </si>
  <si>
    <t>02</t>
  </si>
  <si>
    <t>DIRECCIONAMIENTO ESTRATÉGICO</t>
  </si>
  <si>
    <t>COMUNICACIÓN  ESTRATÉGICA</t>
  </si>
  <si>
    <t>PLANEACIÓN PARTICIPATIVA</t>
  </si>
  <si>
    <t>IMPLEMENTACIÓN DE P Y P</t>
  </si>
  <si>
    <t>SEGUIMIENTO Y EVALUACIÓN A P Y P</t>
  </si>
  <si>
    <t>SERVICIO AL CIUDADANO</t>
  </si>
  <si>
    <t xml:space="preserve">GESTIÓN DE TALENTO HUMANO </t>
  </si>
  <si>
    <t>GESTIÓN DE ASUNTOS DISCIPLINARIOS</t>
  </si>
  <si>
    <t xml:space="preserve">GESTIÓN DE SOPORTE INFORMÁTICO </t>
  </si>
  <si>
    <t>GESTIÓN JURÍDICA</t>
  </si>
  <si>
    <t>COMPONENTE</t>
  </si>
  <si>
    <t>Total Actividades</t>
  </si>
  <si>
    <t>Actividades Cumplidas al 100%</t>
  </si>
  <si>
    <t>Promedio Avance Componente</t>
  </si>
  <si>
    <t>Riesgos de Corrupcion</t>
  </si>
  <si>
    <t>Trámites y Servicios</t>
  </si>
  <si>
    <t>Rendicion de Cuentas</t>
  </si>
  <si>
    <t>Atención al Ciudadano</t>
  </si>
  <si>
    <t>Transparencia</t>
  </si>
  <si>
    <t>DAIRO VLADIMIR COY CRUZ</t>
  </si>
  <si>
    <t>Coordinador Grupo Interno de Trabajo de Control Interno</t>
  </si>
  <si>
    <t>Elaboró:</t>
  </si>
  <si>
    <t>Promedio Avance corte Agosto  de 2020:</t>
  </si>
  <si>
    <t>Se estan enviando trimestralmente los reportes de indicadores a la Oficina de Planeación quien consolida y presenta en Comité Directivo se hace la Presentación de los indicadores. Adicionalmente se tienen publicados los informes de gestión de PQRDS del primer y segundo semestre en el link: https://www.renovacionterritorio.gov.co/Documentos/informes_de_atencion_a_pqrs_del_ciudadano</t>
  </si>
  <si>
    <t>Se instalaron  5 avisos conforme al diagnóstico del INCI al interior de la sede central (Piso 36)</t>
  </si>
  <si>
    <t>Se tienen publicados dos informes en la pagina web  correpondientes al primer y segundo trimestre de 2020 en el link: https://www.renovacionterritorio.gov.co/Documentos/informes_de_atencion_a_pqrs_del_ciudadano</t>
  </si>
  <si>
    <t xml:space="preserve">Se resolvieron 4 de las 5 preguntas pendientes por responder, se tienen como soporte los correos enviados a los participantes. </t>
  </si>
  <si>
    <t xml:space="preserve">Cada abogado del GIT de Contratos en cada proceso contractual, realiza la revisión de los estudios previos dejando como evidencia el documento borrador con las observaciones y sugerencias realizadas al lider del area solicitante y se tiene como evidencia carpetas digitales por cada contrato a suscribir, ademas de correos y registros de mesas de trabajo realizados. Adicionalmente, se suscriben por los contratistas Formatos de compromiso y  transparencia. En mesas de trabajo se socializan los ajustes hechos con control de cambios. A traves de comunicaciones se han socializado tips especialmente las responsabilidades de supervisores. </t>
  </si>
  <si>
    <t xml:space="preserve">El GIT de Contratos cada vez que se presenta una modificación contractual (ej. Adiciones), realiza la revisión de la solicitud de modificación y soportes adjuntos dejando como evidencia el documento borrador con las observaciones y sugerencias realizadas al lider del area solicitante y se remiten por correo electrónico revisando lo establecido en el control. </t>
  </si>
  <si>
    <t>En el periodo evaluado no se  ejecutaron informes de auditoría</t>
  </si>
  <si>
    <t xml:space="preserve">En el mes de abril se realizo la socialización y sensibilizaciones a través de herramienta Teams de los temas Código de Ética de la actividad de  Auditoria Interna y el Código de Integridad. </t>
  </si>
  <si>
    <t>Se firmo por parte de cada auditor, el formato Carta de Compromiso etico del auditor y se remitio a la hoja de vida de cada uno.</t>
  </si>
  <si>
    <t xml:space="preserve">Se tienen tabuladas las encuestas y se elaboró informe de resultados para la formulación de acciones de mejora </t>
  </si>
  <si>
    <t>Se hizo la publicación correspondiente a la actualización correspondiente al segundo trimestre en la página web en el link: http://www.renovacionterritorio.gov.co/Publicaciones/transparencia_y_acceso_a_la_informacin_pblica/modelo_integrado_de_planeacin_y_gestin</t>
  </si>
  <si>
    <t>Se presentó para la Publicacion de datos abiertos y fue aprobada ante el Sello de excelencia, se hizo el levantamiento de información de Catatumbo (set de datos), se subio a MiTic y esta aprobado. Se observa en: https://www.datos.gov.co/Agricultura-y-Desarrollo-Rural/Veredas_PDET_Catatumbo/y6xe-xv4d</t>
  </si>
  <si>
    <t xml:space="preserve">Se consideró hacer un ajuste al código fuente, con lo cual se cambia la ficha de estilos para integrar a gov.co. Se han hecho reuniones con el delegado MinTic para la actualizacion de la ficha del SUIT de la cual la Oficina de Planeación ya  hizo cambio (quedando standarizada como lo solicito Mintic); se envio a MinTic para subir al plan de integración de servicios digitales e interoperabilidad.  </t>
  </si>
  <si>
    <t>Se realiza la publicación por demanda y  se esta publicando por SECOP II y en la Pagina web de la ART en el link transparencia: https://www.renovacionterritorio.gov.co/Documentos/informacion_contractual/informacion_contractual_2020 
se tienen publicados los procesos contractuales de la vigencia 2020.
En el link: https://www.renovacionterritorio.gov.co/Documentos/procesos_de_contratacion
Se tiene publicado un proceso de licitación surtido en julio de 2020.</t>
  </si>
  <si>
    <t>Se han presentado seguimientos trimestrales  de PQRDS y se encuentran publicados en la página web en el link de transparencia numeral 8.1. Adicionalmente se publicó el seguimiento a la Gestión de PQRDS elaborado por el GIT de Control Interno quien revisa en términos de oportunidad y contenido las peticiones.</t>
  </si>
  <si>
    <t>Cumplida en el periodo anterior. Se encuentra  el enlace en la pagina web institucional en el Link https://webrtc.inconcertcc.com/ARTVCall/inicio.html</t>
  </si>
  <si>
    <t>Se han presentado seguimientos trimestrales  de PQRDS y se encuentran publicados en la pagina web en el link: https://www.renovacionterritorio.gov.co/Documentos/informes_de_atencion_a_pqrs_del_ciudadano</t>
  </si>
  <si>
    <t>La evaluación de la percepción de la ciudadanía se reporta en el informe trimestral publicado en la pagina web y en ficha de indicadores a la Oficina de Planeación</t>
  </si>
  <si>
    <t>Se reportan en el informe trimestral publicado en la pagina web y en ficha de indicadores a la Oficina de Planeación</t>
  </si>
  <si>
    <t>En el periodo se hizo socialización a la Coordinación Regional Zona Perijá y se difundio como Tips por correo de comunicaciones La Estrategia de Servicio al Ciudadano -Renovarte- y  Politicas. Queda pendiente para el proximo periodo la socialización en 7 dependencias</t>
  </si>
  <si>
    <t>Se han realizado ejercicios de pedagogía con los funcionarios de las dependencias. Se determinaron preguntas relacionadas con servicio al ciudadano y se remitieron por correo a los delegados de las dependencias, para actualizar el tema de preguntas frecuentes, junto con los documentos actualizados del proceso de servicio al ciudadano. Se trabajo el modulo 1 del curso virtual, se han hecho reuniones con TH y Compensar. Queda pendiente para el próximo corte la ejecución de el curso virtual.</t>
  </si>
  <si>
    <t>Actividad cumplida en el periodo anterior. 
Se actualizo el Manual de Funciones con  Resolución 0032 del 15 de enero de 2020, se encuentra publicado en la página web de la entidad en la siguiente link:
http://www.renovacionterritorio.gov.co/Documentos/manuales_internos</t>
  </si>
  <si>
    <t xml:space="preserve">En el periodo se hizo socialización a la Coordinación Regional Zona Perijá y se difundio como Tips por correo de comunicaciones La Estrategia de Servicio al Ciudadano -Renovarte- y  Politicas. Queda pendiente para el proximo periodo la socialización en 7 dependencias. </t>
  </si>
  <si>
    <t>Ademas de la socialización a la Coordinación Regional Zona Perijá Se enviaronTips de Renovarte con las politicas, por correo de comunicaciones los dias 8 de julio y 6 de agosto. Pendiente la Socialización de 7 dependencias</t>
  </si>
  <si>
    <t xml:space="preserve">Se publicó en sitio visible en regionales; los registros  se entregaran cuando  termine  el aislamiento preventivo </t>
  </si>
  <si>
    <t>Cumplida en el periodo anterior</t>
  </si>
  <si>
    <t xml:space="preserve">Marisol Gutierrez </t>
  </si>
  <si>
    <t>Original Firmado</t>
  </si>
  <si>
    <t>En el periodo, se implementó un proceso de carga masiva (presupuesto y Tesorería) y verificación de rubros en pagos.
PAC, Viaticos y de Ingresos y aplicación de deducciones no presupuestales. 
Se ha brindado capcaitación por Teams a las funcionarias de la Dirección de Sustitución de Cultivos Ilicitos.</t>
  </si>
  <si>
    <t>Por el tema de la contingencia, cada area se hace responsable de la información original, se hace la solicitud por correo y orfeo y se esta llevando una carpeta digital en mercurio, se lleva el control en subcarpetas mensuales. Al fina se recoge para armar la cuenta fiscal. Esto es provisional por el tema de firma electronica que no esta implementada en la ART, por lo cual se debe al finalizar la contingencia, documentar carpetas en fisico, aunque se han adelantado gestiones al respecto.</t>
  </si>
  <si>
    <t>El profesional responsable recibe los documentos  avala y se expide el RP, en carpeta en el repositorio mercurio se incluyen RP y CDP se estan firmando con el Token.</t>
  </si>
  <si>
    <t>Aplicando el principio de autocontrol cada uno de los fincionarios del equipo es responsable de la revisión; si cuando se va a realizar el pago se identifica alguna inconsistencia se devuelve a contabilidad.</t>
  </si>
  <si>
    <t>Se sigue haciendo pero mediante correo electrónico se devuelve y una vez corregida continua el proceso de pago.</t>
  </si>
  <si>
    <t>Se incluyo un tercero para el control Dual en caso de ausencia del coordinador o pagador; y desde el GIT de financiera se hace la validación de los procesos de la Dirección de Sustitución de Cultivos Ilicitos.</t>
  </si>
  <si>
    <t>Se presentó  Colombia Transforma la propuesta pedagógica con enfoque étnico e inclusion de los pdet, la cual va dirigida a comunicados indígenas, e inclusión de población en condición de discapacidad a para aprobación</t>
  </si>
  <si>
    <t>Se encuentra en trámite la segunda legalización. Se actualizaron procedimiento y formatos.</t>
  </si>
  <si>
    <t xml:space="preserve">Se ha manejado durante el periodo de contingencia de manera virtual. </t>
  </si>
  <si>
    <t>Se hizo arqueo en el mes de julio y otro ejecutado por Control Interno el 25 de agosto.</t>
  </si>
  <si>
    <t>Teniendo en cuenta la situación de emergencia no se ha dado inicio a la actividad, por parte de la cuentadante se han revisado las guías que se encuentran en la pagina del Ministerio de Hacienda para lo pertinente con el manejo de las cajas menores.
Se dio una charla vitural sobre el manejo de caja menor por el MinHacienda en el mes de junio. Se han consultado las actualizaciones del SIIF y se modificó la parte de caja menor en el procedimiento</t>
  </si>
  <si>
    <t>Se sigue aplicando el control, ha habido movimientos de almacen (ingresos y salidas, trnasferencias y reintegros)  en el periodo, los cuales ha sido registrados en el sistema Synersis</t>
  </si>
  <si>
    <t>En las socializaciones realizadas se orienta sobre el uso de los canales que de manera presencial aplica lo establecido en el procedimiento (Politica #2). En el primer corte se realizaron 17 socializaciones.en el perioso mayo-agosto se realizó la socialización a una Regional y quedan pendiente 5 dependencias para el siguiente periodo.</t>
  </si>
  <si>
    <t>Se realizó la evaluación  de desempeño a funcionarios del GIT de Servicio al ciudadano. Se tienen competencias orientadas al servicio al ciudadano y se aplicó a las evaluaciones de todos los funcionarios provisionales, libre nombramiento y carrera administrativa. Se hizo la revisión de las calificaciónes y se encontró que en nigun caso se obtuvo resultado no satisfactorio. Queda pendiente la evaluación de septiembre.</t>
  </si>
  <si>
    <t>Se realizo una capacitación relacionada con las herramientas dictada por GIT de Atención al ciudadano, una sobre el tema de transparencia gestionada con el DAFP y ESAP que inició en mayo,  y en el segundo semestre se realizará en el modulo virtual</t>
  </si>
  <si>
    <t>Se ha aplicado el control para las vinculaciones realizadas en el periodo: en julio una vinculación (Alto Patia - Gestor T1 Grado 11), una vinculación de un Gestor 11 (en Belen de los andaquies-Cuenca Caguan).</t>
  </si>
  <si>
    <t>Se realiza permanentemente con vinculación de funcionarios, se realiza con la lista chequeo
Se atualizó el procedimiento y formato, para implementar nuevos controles, y se actualizo el mapa de riesgos.</t>
  </si>
  <si>
    <t>Se sigue aplicando el control en el periodo, cuando se requiere el funcionario se desplaza al almacen para ello</t>
  </si>
  <si>
    <t>Se radico el nuevo tramite ante al SUIT "Aprobación de suscripción del Convenio con Contribuyentes", Se creo  para implementación  del mecanismo obras por impuesto definido en el articulo 800-1 de la ley 2010 de 2019,  el cual ya esta aprobado por parte del Departamento Administrativo de la Función Publica DAFP. http://visor.suit.gov.co/VisorSUIT/index.jsf?FI=62011 
Está próximo a expedirse el Decreto Reglamentario, el cual se encuentra en proceso de firmas para su expedición e Implementación.</t>
  </si>
  <si>
    <t>Seguimiento Controles</t>
  </si>
  <si>
    <t>Se ejecuto; se sugiere ajustar el control puesto que no representa una actividad permanente o periodica.</t>
  </si>
  <si>
    <t xml:space="preserve">Frente al tema de hoja de ruta dispuesta por la DIT, estan listas en cuanto a la parte metodológica, hace falta un aparte técnica (trayectorias de implementación); Se tiene la resolución para la implementación de los Planes Maestro de Estructuración.
Se esta realizando la alineacion del PME basado en los criterios del sector para hacer las implementaciones de la hoja de ruta dentro del marco de las mesas de impulso. Se estan trabajando planes de acción en la DIT para determinar lo que se va a estructurar en adelante. 
Avance HR - 70% y queda pendiente el proceso de validacion territorial. Avance promedio 80% PME </t>
  </si>
  <si>
    <t>Se estan ejecutando controles a traves de las mesas de impulso. Se sugiere revisar y actualizar el control y en ese sentido las acciones preventivas a que haya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</si>
</sst>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m/yyyy;@"/>
  </numFmts>
  <fonts count="5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theme="1"/>
      <name val="Calibri"/>
      <family val="2"/>
    </font>
    <font>
      <sz val="11"/>
      <color theme="1"/>
      <name val="Arial Narrow"/>
      <family val="2"/>
    </font>
    <font>
      <sz val="11"/>
      <color rgb="FF000000"/>
      <name val="Calibri"/>
      <family val="2"/>
    </font>
    <font>
      <sz val="14"/>
      <color theme="1"/>
      <name val="Calibri"/>
      <family val="2"/>
      <scheme val="minor"/>
    </font>
    <font>
      <sz val="8"/>
      <color theme="1"/>
      <name val="Calibri"/>
      <family val="2"/>
      <scheme val="minor"/>
    </font>
    <font>
      <b/>
      <sz val="12"/>
      <color theme="0"/>
      <name val="Arial Narrow"/>
      <family val="2"/>
    </font>
    <font>
      <b/>
      <sz val="12"/>
      <color theme="1"/>
      <name val="Calibri"/>
      <family val="2"/>
      <scheme val="minor"/>
    </font>
    <font>
      <b/>
      <sz val="12"/>
      <name val="Calibri"/>
      <family val="2"/>
      <scheme val="minor"/>
    </font>
    <font>
      <sz val="11"/>
      <name val="Calibri"/>
      <family val="2"/>
      <scheme val="minor"/>
    </font>
    <font>
      <b/>
      <sz val="11"/>
      <color theme="1"/>
      <name val="Arial Narrow"/>
      <family val="2"/>
    </font>
    <font>
      <sz val="11"/>
      <name val="Arial Narrow"/>
      <family val="2"/>
    </font>
    <font>
      <sz val="16"/>
      <color theme="1"/>
      <name val="Calibri"/>
      <family val="2"/>
      <scheme val="minor"/>
    </font>
    <font>
      <sz val="12"/>
      <color theme="1"/>
      <name val="Calibri"/>
      <family val="2"/>
      <scheme val="minor"/>
    </font>
    <font>
      <b/>
      <sz val="16"/>
      <color theme="0"/>
      <name val="Arial Narrow"/>
      <family val="2"/>
    </font>
    <font>
      <b/>
      <sz val="11"/>
      <color rgb="FF000000"/>
      <name val="Calibri"/>
      <family val="2"/>
    </font>
    <font>
      <b/>
      <sz val="8"/>
      <color rgb="FF000000"/>
      <name val="Calibri"/>
      <family val="2"/>
    </font>
    <font>
      <sz val="22"/>
      <color rgb="FF000000"/>
      <name val="Calibri"/>
      <family val="2"/>
    </font>
    <font>
      <sz val="11"/>
      <name val="Calibri"/>
      <family val="2"/>
    </font>
    <font>
      <sz val="10"/>
      <name val="Arial"/>
      <family val="2"/>
    </font>
    <font>
      <b/>
      <sz val="12"/>
      <name val="Arial Narrow"/>
      <family val="2"/>
    </font>
    <font>
      <sz val="8"/>
      <name val="Arial"/>
      <family val="2"/>
    </font>
    <font>
      <sz val="10"/>
      <name val="SansSerif"/>
    </font>
    <font>
      <sz val="10"/>
      <color theme="1"/>
      <name val="Arial"/>
      <family val="2"/>
    </font>
    <font>
      <b/>
      <sz val="16"/>
      <color theme="1"/>
      <name val="Arial"/>
      <family val="2"/>
    </font>
    <font>
      <b/>
      <sz val="10"/>
      <color theme="1"/>
      <name val="Arial"/>
      <family val="2"/>
    </font>
    <font>
      <sz val="9"/>
      <color theme="1"/>
      <name val="Arial"/>
      <family val="2"/>
    </font>
    <font>
      <sz val="9"/>
      <name val="Arial"/>
      <family val="2"/>
    </font>
    <font>
      <b/>
      <sz val="11"/>
      <color theme="0"/>
      <name val="Arial Narrow"/>
      <family val="2"/>
    </font>
    <font>
      <b/>
      <sz val="11"/>
      <color theme="0"/>
      <name val="Arial"/>
      <family val="2"/>
    </font>
    <font>
      <sz val="11"/>
      <color theme="1"/>
      <name val="Arial"/>
      <family val="2"/>
    </font>
    <font>
      <sz val="10"/>
      <color theme="0"/>
      <name val="Arial"/>
      <family val="2"/>
    </font>
    <font>
      <b/>
      <sz val="9"/>
      <color indexed="81"/>
      <name val="Tahoma"/>
      <family val="2"/>
    </font>
    <font>
      <sz val="9"/>
      <color indexed="81"/>
      <name val="Tahoma"/>
      <family val="2"/>
    </font>
    <font>
      <b/>
      <sz val="14"/>
      <color theme="1"/>
      <name val="Calibri"/>
      <family val="2"/>
      <scheme val="minor"/>
    </font>
    <font>
      <sz val="12"/>
      <color theme="1"/>
      <name val="Calibri Light"/>
      <family val="2"/>
      <scheme val="major"/>
    </font>
    <font>
      <sz val="10"/>
      <color theme="1"/>
      <name val="Verdana"/>
      <family val="2"/>
    </font>
    <font>
      <sz val="12"/>
      <color theme="1"/>
      <name val="Verdana"/>
      <family val="2"/>
    </font>
    <font>
      <sz val="11"/>
      <color theme="1"/>
      <name val="Verdana"/>
      <family val="2"/>
    </font>
    <font>
      <sz val="12"/>
      <color theme="1"/>
      <name val="Arial"/>
      <family val="2"/>
    </font>
    <font>
      <b/>
      <i/>
      <sz val="10"/>
      <color theme="1"/>
      <name val="Arial"/>
      <family val="2"/>
    </font>
    <font>
      <i/>
      <sz val="11"/>
      <color theme="1"/>
      <name val="Verdana"/>
      <family val="2"/>
    </font>
    <font>
      <b/>
      <sz val="12"/>
      <color theme="1"/>
      <name val="Arial"/>
      <family val="2"/>
    </font>
    <font>
      <b/>
      <sz val="11"/>
      <color theme="1"/>
      <name val="Verdana"/>
      <family val="2"/>
    </font>
    <font>
      <b/>
      <sz val="8"/>
      <color theme="1"/>
      <name val="Verdana"/>
      <family val="2"/>
    </font>
    <font>
      <i/>
      <sz val="9"/>
      <color theme="1"/>
      <name val="Verdana"/>
      <family val="2"/>
    </font>
    <font>
      <i/>
      <sz val="10"/>
      <color theme="1"/>
      <name val="Verdana"/>
      <family val="2"/>
    </font>
    <font>
      <i/>
      <sz val="11"/>
      <color theme="1"/>
      <name val="Calibri"/>
      <family val="2"/>
      <scheme val="minor"/>
    </font>
  </fonts>
  <fills count="18">
    <fill>
      <patternFill patternType="none"/>
    </fill>
    <fill>
      <patternFill patternType="gray125"/>
    </fill>
    <fill>
      <patternFill patternType="solid">
        <fgColor rgb="FFFFFFFF"/>
        <bgColor rgb="FF000000"/>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FD966"/>
        <bgColor rgb="FF000000"/>
      </patternFill>
    </fill>
    <fill>
      <patternFill patternType="solid">
        <fgColor rgb="FF8EA9DB"/>
        <bgColor rgb="FF000000"/>
      </patternFill>
    </fill>
    <fill>
      <patternFill patternType="solid">
        <fgColor theme="0"/>
        <bgColor rgb="FF000000"/>
      </patternFill>
    </fill>
    <fill>
      <patternFill patternType="solid">
        <fgColor rgb="FFF4B084"/>
        <bgColor rgb="FF000000"/>
      </patternFill>
    </fill>
    <fill>
      <patternFill patternType="solid">
        <fgColor theme="0"/>
        <bgColor indexed="64"/>
      </patternFill>
    </fill>
    <fill>
      <patternFill patternType="solid">
        <fgColor rgb="FF336699"/>
        <bgColor rgb="FF000000"/>
      </patternFill>
    </fill>
    <fill>
      <patternFill patternType="solid">
        <fgColor rgb="FF336699"/>
        <bgColor indexed="64"/>
      </patternFill>
    </fill>
    <fill>
      <patternFill patternType="solid">
        <fgColor theme="4" tint="0.79998168889431442"/>
        <bgColor indexed="64"/>
      </patternFill>
    </fill>
    <fill>
      <patternFill patternType="solid">
        <fgColor rgb="FF20427F"/>
        <bgColor indexed="64"/>
      </patternFill>
    </fill>
    <fill>
      <patternFill patternType="solid">
        <fgColor rgb="FFE5E5E4"/>
        <bgColor indexed="64"/>
      </patternFill>
    </fill>
  </fills>
  <borders count="88">
    <border>
      <left/>
      <right/>
      <top/>
      <bottom/>
      <diagonal/>
    </border>
    <border>
      <left style="medium">
        <color auto="1"/>
      </left>
      <right style="medium">
        <color auto="1"/>
      </right>
      <top style="thin">
        <color auto="1"/>
      </top>
      <bottom style="thin">
        <color auto="1"/>
      </bottom>
      <diagonal/>
    </border>
    <border>
      <left style="medium">
        <color theme="0"/>
      </left>
      <right style="medium">
        <color theme="0"/>
      </right>
      <top style="medium">
        <color theme="0"/>
      </top>
      <bottom style="medium">
        <color theme="0"/>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auto="1"/>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auto="1"/>
      </left>
      <right/>
      <top style="medium">
        <color theme="0"/>
      </top>
      <bottom style="medium">
        <color theme="0"/>
      </bottom>
      <diagonal/>
    </border>
    <border>
      <left style="medium">
        <color auto="1"/>
      </left>
      <right/>
      <top/>
      <bottom/>
      <diagonal/>
    </border>
    <border>
      <left style="medium">
        <color indexed="64"/>
      </left>
      <right/>
      <top style="medium">
        <color theme="0"/>
      </top>
      <bottom style="medium">
        <color indexed="64"/>
      </bottom>
      <diagonal/>
    </border>
    <border>
      <left style="medium">
        <color auto="1"/>
      </left>
      <right/>
      <top style="medium">
        <color theme="0"/>
      </top>
      <bottom/>
      <diagonal/>
    </border>
    <border>
      <left style="medium">
        <color auto="1"/>
      </left>
      <right/>
      <top/>
      <bottom style="medium">
        <color theme="0"/>
      </bottom>
      <diagonal/>
    </border>
    <border>
      <left/>
      <right/>
      <top style="medium">
        <color theme="0"/>
      </top>
      <bottom/>
      <diagonal/>
    </border>
    <border>
      <left/>
      <right/>
      <top/>
      <bottom style="thin">
        <color theme="0"/>
      </bottom>
      <diagonal/>
    </border>
    <border>
      <left/>
      <right/>
      <top style="thin">
        <color theme="0"/>
      </top>
      <bottom/>
      <diagonal/>
    </border>
    <border>
      <left style="thin">
        <color auto="1"/>
      </left>
      <right/>
      <top style="thin">
        <color auto="1"/>
      </top>
      <bottom style="medium">
        <color auto="1"/>
      </bottom>
      <diagonal/>
    </border>
    <border>
      <left/>
      <right style="thin">
        <color indexed="64"/>
      </right>
      <top style="thin">
        <color indexed="64"/>
      </top>
      <bottom style="medium">
        <color auto="1"/>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auto="1"/>
      </left>
      <right style="medium">
        <color theme="0"/>
      </right>
      <top style="medium">
        <color theme="0"/>
      </top>
      <bottom/>
      <diagonal/>
    </border>
    <border>
      <left style="medium">
        <color auto="1"/>
      </left>
      <right style="medium">
        <color theme="0"/>
      </right>
      <top/>
      <bottom/>
      <diagonal/>
    </border>
    <border>
      <left style="medium">
        <color auto="1"/>
      </left>
      <right style="medium">
        <color theme="0"/>
      </right>
      <top/>
      <bottom style="medium">
        <color theme="0"/>
      </bottom>
      <diagonal/>
    </border>
    <border>
      <left/>
      <right/>
      <top style="thin">
        <color auto="1"/>
      </top>
      <bottom style="medium">
        <color auto="1"/>
      </bottom>
      <diagonal/>
    </border>
    <border>
      <left style="thin">
        <color indexed="64"/>
      </left>
      <right style="thin">
        <color indexed="64"/>
      </right>
      <top style="thin">
        <color indexed="64"/>
      </top>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style="medium">
        <color indexed="64"/>
      </left>
      <right style="medium">
        <color indexed="64"/>
      </right>
      <top/>
      <bottom style="medium">
        <color indexed="64"/>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bottom style="medium">
        <color auto="1"/>
      </bottom>
      <diagonal/>
    </border>
    <border>
      <left/>
      <right style="medium">
        <color auto="1"/>
      </right>
      <top style="thin">
        <color auto="1"/>
      </top>
      <bottom style="thin">
        <color auto="1"/>
      </bottom>
      <diagonal/>
    </border>
    <border>
      <left/>
      <right/>
      <top style="medium">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right/>
      <top style="medium">
        <color theme="0"/>
      </top>
      <bottom style="medium">
        <color indexed="64"/>
      </bottom>
      <diagonal/>
    </border>
    <border>
      <left/>
      <right style="medium">
        <color indexed="64"/>
      </right>
      <top style="medium">
        <color theme="0"/>
      </top>
      <bottom style="medium">
        <color indexed="64"/>
      </bottom>
      <diagonal/>
    </border>
    <border>
      <left style="medium">
        <color theme="0"/>
      </left>
      <right style="medium">
        <color theme="0"/>
      </right>
      <top style="medium">
        <color theme="0"/>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4">
    <xf numFmtId="0" fontId="0" fillId="0" borderId="0"/>
    <xf numFmtId="9" fontId="1" fillId="0" borderId="0" applyFont="0" applyFill="0" applyBorder="0" applyAlignment="0" applyProtection="0"/>
    <xf numFmtId="0" fontId="23" fillId="0" borderId="0"/>
    <xf numFmtId="43" fontId="1" fillId="0" borderId="0" applyFont="0" applyFill="0" applyBorder="0" applyAlignment="0" applyProtection="0"/>
  </cellStyleXfs>
  <cellXfs count="306">
    <xf numFmtId="0" fontId="0" fillId="0" borderId="0" xfId="0"/>
    <xf numFmtId="0" fontId="5" fillId="2"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3" borderId="2" xfId="0" applyFont="1" applyFill="1" applyBorder="1" applyAlignment="1">
      <alignment vertical="center" wrapText="1"/>
    </xf>
    <xf numFmtId="0" fontId="0" fillId="0" borderId="3" xfId="0" applyBorder="1"/>
    <xf numFmtId="0" fontId="9" fillId="0" borderId="7" xfId="0" applyFont="1" applyBorder="1"/>
    <xf numFmtId="0" fontId="9" fillId="0" borderId="13" xfId="0" applyFont="1" applyBorder="1" applyAlignment="1">
      <alignment horizontal="center"/>
    </xf>
    <xf numFmtId="0" fontId="10" fillId="3" borderId="16"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5" fillId="3" borderId="2" xfId="0" applyFont="1" applyFill="1" applyBorder="1" applyAlignment="1">
      <alignment vertical="center" wrapText="1"/>
    </xf>
    <xf numFmtId="14" fontId="7" fillId="3" borderId="2" xfId="0" applyNumberFormat="1" applyFont="1" applyFill="1" applyBorder="1" applyAlignment="1">
      <alignment horizontal="center" vertical="center" wrapText="1"/>
    </xf>
    <xf numFmtId="9" fontId="5" fillId="3" borderId="2" xfId="0" applyNumberFormat="1" applyFont="1" applyFill="1" applyBorder="1" applyAlignment="1">
      <alignment horizontal="center" vertical="center" wrapText="1"/>
    </xf>
    <xf numFmtId="9" fontId="7" fillId="3" borderId="2"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vertical="center" wrapText="1"/>
    </xf>
    <xf numFmtId="0" fontId="13" fillId="3" borderId="2" xfId="0" applyFont="1" applyFill="1" applyBorder="1" applyAlignment="1">
      <alignment horizontal="left" vertical="center" wrapText="1"/>
    </xf>
    <xf numFmtId="0" fontId="0" fillId="3" borderId="2" xfId="0" applyFill="1" applyBorder="1" applyAlignment="1">
      <alignment horizontal="center" vertical="center" wrapText="1"/>
    </xf>
    <xf numFmtId="9" fontId="13" fillId="3" borderId="2" xfId="0" applyNumberFormat="1" applyFont="1" applyFill="1" applyBorder="1" applyAlignment="1">
      <alignment horizontal="center" vertical="center" wrapText="1"/>
    </xf>
    <xf numFmtId="0" fontId="12" fillId="4" borderId="23" xfId="0" applyFont="1" applyFill="1" applyBorder="1" applyAlignment="1">
      <alignment horizontal="center" vertical="center" wrapText="1"/>
    </xf>
    <xf numFmtId="9" fontId="0" fillId="0" borderId="0" xfId="0" applyNumberFormat="1" applyAlignment="1">
      <alignment horizontal="center"/>
    </xf>
    <xf numFmtId="9" fontId="0" fillId="0" borderId="0" xfId="0" applyNumberFormat="1"/>
    <xf numFmtId="0" fontId="0" fillId="0" borderId="27" xfId="0" applyBorder="1"/>
    <xf numFmtId="0" fontId="14" fillId="5" borderId="17"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9"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6" fillId="3" borderId="2" xfId="0" applyFont="1" applyFill="1" applyBorder="1" applyAlignment="1">
      <alignment horizontal="justify" vertical="center" wrapText="1"/>
    </xf>
    <xf numFmtId="0" fontId="6" fillId="3" borderId="2" xfId="0" applyFont="1" applyFill="1" applyBorder="1" applyAlignment="1">
      <alignment vertical="center" wrapText="1"/>
    </xf>
    <xf numFmtId="164" fontId="6" fillId="3" borderId="2" xfId="0" applyNumberFormat="1" applyFont="1" applyFill="1" applyBorder="1" applyAlignment="1">
      <alignment horizontal="center" vertical="center"/>
    </xf>
    <xf numFmtId="9" fontId="6" fillId="3" borderId="2" xfId="0" applyNumberFormat="1" applyFont="1" applyFill="1" applyBorder="1" applyAlignment="1">
      <alignment horizontal="center" vertical="center" wrapText="1"/>
    </xf>
    <xf numFmtId="164" fontId="6" fillId="3" borderId="2" xfId="0" applyNumberFormat="1" applyFont="1" applyFill="1" applyBorder="1" applyAlignment="1">
      <alignment horizontal="left" vertical="center" wrapText="1"/>
    </xf>
    <xf numFmtId="0" fontId="0" fillId="0" borderId="0" xfId="0" applyAlignment="1">
      <alignment wrapText="1"/>
    </xf>
    <xf numFmtId="9" fontId="0" fillId="0" borderId="0" xfId="1" applyFont="1"/>
    <xf numFmtId="0" fontId="15" fillId="3" borderId="2" xfId="0" applyFont="1" applyFill="1" applyBorder="1" applyAlignment="1">
      <alignment horizontal="center" vertical="center" wrapText="1"/>
    </xf>
    <xf numFmtId="164" fontId="6" fillId="3" borderId="2" xfId="0" applyNumberFormat="1" applyFont="1" applyFill="1" applyBorder="1" applyAlignment="1">
      <alignment horizontal="left" vertical="center"/>
    </xf>
    <xf numFmtId="0" fontId="6" fillId="6" borderId="0" xfId="0" applyFont="1" applyFill="1" applyAlignment="1">
      <alignment horizontal="justify" vertical="center" wrapText="1"/>
    </xf>
    <xf numFmtId="0" fontId="19" fillId="2" borderId="0" xfId="0" applyFont="1" applyFill="1"/>
    <xf numFmtId="0" fontId="19" fillId="7" borderId="44" xfId="0" applyFont="1" applyFill="1" applyBorder="1" applyAlignment="1">
      <alignment horizontal="center" vertical="center" textRotation="90"/>
    </xf>
    <xf numFmtId="0" fontId="19" fillId="7" borderId="36" xfId="0" applyFont="1" applyFill="1" applyBorder="1" applyAlignment="1">
      <alignment horizontal="center" vertical="center" textRotation="90"/>
    </xf>
    <xf numFmtId="0" fontId="19" fillId="7" borderId="4" xfId="0" applyFont="1" applyFill="1" applyBorder="1" applyAlignment="1">
      <alignment horizontal="center" vertical="center" textRotation="90" wrapText="1"/>
    </xf>
    <xf numFmtId="0" fontId="19" fillId="7" borderId="44" xfId="0" applyFont="1" applyFill="1" applyBorder="1" applyAlignment="1">
      <alignment horizontal="center" vertical="center"/>
    </xf>
    <xf numFmtId="0" fontId="19" fillId="7" borderId="45" xfId="0" applyFont="1" applyFill="1" applyBorder="1" applyAlignment="1">
      <alignment horizontal="center" vertical="center"/>
    </xf>
    <xf numFmtId="0" fontId="5" fillId="2" borderId="49" xfId="0" applyFont="1" applyFill="1" applyBorder="1" applyAlignment="1">
      <alignment vertical="top" wrapText="1"/>
    </xf>
    <xf numFmtId="0" fontId="5" fillId="2" borderId="13" xfId="0" applyFont="1" applyFill="1" applyBorder="1" applyAlignment="1">
      <alignment horizontal="center" vertical="center"/>
    </xf>
    <xf numFmtId="0" fontId="5" fillId="2" borderId="10" xfId="0" applyFont="1" applyFill="1" applyBorder="1" applyAlignment="1">
      <alignment horizontal="center" vertical="center"/>
    </xf>
    <xf numFmtId="14" fontId="5" fillId="2" borderId="49" xfId="0" applyNumberFormat="1" applyFont="1" applyFill="1" applyBorder="1" applyAlignment="1">
      <alignment horizontal="center" vertical="center"/>
    </xf>
    <xf numFmtId="14" fontId="5" fillId="2" borderId="50" xfId="0" applyNumberFormat="1" applyFont="1" applyFill="1" applyBorder="1" applyAlignment="1">
      <alignment horizontal="center" vertical="center"/>
    </xf>
    <xf numFmtId="0" fontId="5" fillId="2" borderId="51" xfId="0" applyFont="1" applyFill="1" applyBorder="1" applyAlignment="1">
      <alignment horizontal="center" vertical="center" wrapText="1"/>
    </xf>
    <xf numFmtId="9" fontId="5" fillId="2" borderId="51" xfId="0" applyNumberFormat="1" applyFont="1" applyFill="1" applyBorder="1" applyAlignment="1">
      <alignment horizontal="center" vertical="center"/>
    </xf>
    <xf numFmtId="0" fontId="5" fillId="2" borderId="51" xfId="0" applyFont="1" applyFill="1" applyBorder="1" applyAlignment="1">
      <alignment horizontal="left" vertical="center" wrapText="1"/>
    </xf>
    <xf numFmtId="0" fontId="5" fillId="2" borderId="0" xfId="0" applyFont="1" applyFill="1"/>
    <xf numFmtId="0" fontId="5" fillId="2" borderId="53" xfId="0" applyFont="1" applyFill="1" applyBorder="1" applyAlignment="1">
      <alignment horizontal="center" vertical="center" wrapText="1"/>
    </xf>
    <xf numFmtId="9" fontId="5" fillId="2" borderId="53" xfId="0" applyNumberFormat="1" applyFont="1" applyFill="1" applyBorder="1" applyAlignment="1">
      <alignment horizontal="center" vertical="center"/>
    </xf>
    <xf numFmtId="0" fontId="5" fillId="2" borderId="53" xfId="0" applyFont="1" applyFill="1" applyBorder="1" applyAlignment="1">
      <alignment horizontal="left" vertical="center" wrapText="1"/>
    </xf>
    <xf numFmtId="0" fontId="5" fillId="2" borderId="13" xfId="0" applyFont="1" applyFill="1" applyBorder="1" applyAlignment="1">
      <alignment vertical="top" wrapText="1"/>
    </xf>
    <xf numFmtId="0" fontId="5" fillId="10" borderId="1" xfId="0" applyFont="1" applyFill="1" applyBorder="1" applyAlignment="1">
      <alignment horizontal="center" vertical="center" wrapText="1"/>
    </xf>
    <xf numFmtId="16" fontId="5" fillId="2" borderId="50" xfId="0" applyNumberFormat="1" applyFont="1" applyFill="1" applyBorder="1" applyAlignment="1">
      <alignment horizontal="center" vertical="center"/>
    </xf>
    <xf numFmtId="0" fontId="5" fillId="2" borderId="6" xfId="0" applyFont="1" applyFill="1" applyBorder="1" applyAlignment="1">
      <alignment vertical="top" wrapText="1"/>
    </xf>
    <xf numFmtId="0" fontId="5" fillId="2" borderId="36" xfId="0" applyFont="1" applyFill="1" applyBorder="1" applyAlignment="1">
      <alignment horizontal="center" vertical="center"/>
    </xf>
    <xf numFmtId="0" fontId="5" fillId="2" borderId="4" xfId="0" applyFont="1" applyFill="1" applyBorder="1" applyAlignment="1">
      <alignment horizontal="center" vertical="center"/>
    </xf>
    <xf numFmtId="0" fontId="22" fillId="10" borderId="43"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16" fontId="5" fillId="2" borderId="45" xfId="0" applyNumberFormat="1" applyFont="1" applyFill="1" applyBorder="1" applyAlignment="1">
      <alignment horizontal="center" vertical="center"/>
    </xf>
    <xf numFmtId="9" fontId="5" fillId="2" borderId="55" xfId="0" applyNumberFormat="1" applyFont="1" applyFill="1" applyBorder="1" applyAlignment="1">
      <alignment horizontal="center" vertical="center"/>
    </xf>
    <xf numFmtId="0" fontId="22" fillId="2" borderId="44" xfId="0" applyFont="1" applyFill="1" applyBorder="1" applyAlignment="1">
      <alignment vertical="top" wrapText="1"/>
    </xf>
    <xf numFmtId="0" fontId="5" fillId="2" borderId="43" xfId="0" applyFont="1" applyFill="1" applyBorder="1" applyAlignment="1">
      <alignment horizontal="center" vertical="center" wrapText="1"/>
    </xf>
    <xf numFmtId="14" fontId="5" fillId="2" borderId="45" xfId="0" applyNumberFormat="1" applyFont="1" applyFill="1" applyBorder="1" applyAlignment="1">
      <alignment horizontal="center" vertical="center"/>
    </xf>
    <xf numFmtId="0" fontId="5" fillId="2" borderId="55" xfId="0" applyFont="1" applyFill="1" applyBorder="1" applyAlignment="1">
      <alignment horizontal="center" vertical="center" wrapText="1"/>
    </xf>
    <xf numFmtId="0" fontId="5" fillId="2" borderId="55" xfId="0" applyFont="1" applyFill="1" applyBorder="1" applyAlignment="1">
      <alignment horizontal="left" vertical="center" wrapText="1"/>
    </xf>
    <xf numFmtId="0" fontId="22" fillId="2" borderId="13" xfId="0" applyFont="1" applyFill="1" applyBorder="1" applyAlignment="1">
      <alignment vertical="top" wrapText="1"/>
    </xf>
    <xf numFmtId="0" fontId="5" fillId="2" borderId="53" xfId="0" applyFont="1" applyFill="1" applyBorder="1" applyAlignment="1">
      <alignment horizontal="center" vertical="center"/>
    </xf>
    <xf numFmtId="0" fontId="5" fillId="2" borderId="53" xfId="0" applyFont="1" applyFill="1" applyBorder="1" applyAlignment="1">
      <alignment horizontal="left" vertical="top" wrapText="1"/>
    </xf>
    <xf numFmtId="9" fontId="5" fillId="2" borderId="0" xfId="1" applyFont="1" applyFill="1" applyBorder="1"/>
    <xf numFmtId="0" fontId="5" fillId="2" borderId="57" xfId="0" applyFont="1" applyFill="1" applyBorder="1" applyAlignment="1">
      <alignment vertical="top" wrapText="1"/>
    </xf>
    <xf numFmtId="0" fontId="5" fillId="2" borderId="57"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46" xfId="0" applyFont="1" applyFill="1" applyBorder="1" applyAlignment="1">
      <alignment vertical="top" wrapText="1"/>
    </xf>
    <xf numFmtId="14" fontId="5" fillId="2" borderId="56" xfId="0" applyNumberFormat="1" applyFont="1" applyFill="1" applyBorder="1" applyAlignment="1">
      <alignment horizontal="center" vertical="center"/>
    </xf>
    <xf numFmtId="0" fontId="5" fillId="2" borderId="58" xfId="0" applyFont="1" applyFill="1" applyBorder="1" applyAlignment="1">
      <alignment horizontal="center" vertical="center"/>
    </xf>
    <xf numFmtId="9" fontId="5" fillId="2" borderId="58" xfId="0" applyNumberFormat="1" applyFont="1" applyFill="1" applyBorder="1" applyAlignment="1">
      <alignment horizontal="center" vertical="center"/>
    </xf>
    <xf numFmtId="0" fontId="23" fillId="0" borderId="0" xfId="2"/>
    <xf numFmtId="0" fontId="24" fillId="5" borderId="15" xfId="2" applyFont="1" applyFill="1" applyBorder="1" applyAlignment="1">
      <alignment horizontal="center" vertical="center" wrapText="1"/>
    </xf>
    <xf numFmtId="0" fontId="24" fillId="5" borderId="0" xfId="2" applyFont="1" applyFill="1" applyAlignment="1">
      <alignment horizontal="center" vertical="center" wrapText="1"/>
    </xf>
    <xf numFmtId="0" fontId="23" fillId="6" borderId="75" xfId="2" applyFill="1" applyBorder="1" applyAlignment="1">
      <alignment horizontal="center" vertical="center" wrapText="1"/>
    </xf>
    <xf numFmtId="0" fontId="25" fillId="6" borderId="75" xfId="2" applyFont="1" applyFill="1" applyBorder="1" applyAlignment="1">
      <alignment horizontal="left" vertical="center" wrapText="1"/>
    </xf>
    <xf numFmtId="0" fontId="26" fillId="6" borderId="75" xfId="0" applyFont="1" applyFill="1" applyBorder="1" applyAlignment="1">
      <alignment horizontal="center" vertical="center" wrapText="1"/>
    </xf>
    <xf numFmtId="15" fontId="26" fillId="6" borderId="75" xfId="0" applyNumberFormat="1" applyFont="1" applyFill="1" applyBorder="1" applyAlignment="1">
      <alignment horizontal="center" vertical="center" wrapText="1"/>
    </xf>
    <xf numFmtId="9" fontId="26" fillId="6" borderId="18" xfId="0" applyNumberFormat="1" applyFont="1" applyFill="1" applyBorder="1" applyAlignment="1">
      <alignment horizontal="center" vertical="center" wrapText="1"/>
    </xf>
    <xf numFmtId="15" fontId="26" fillId="6" borderId="2" xfId="0" applyNumberFormat="1" applyFont="1" applyFill="1" applyBorder="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31" fillId="0" borderId="0" xfId="0" applyFont="1" applyAlignment="1">
      <alignment horizontal="center" vertical="center"/>
    </xf>
    <xf numFmtId="0" fontId="27" fillId="0" borderId="0" xfId="0" applyFont="1" applyAlignment="1">
      <alignment horizontal="center" vertical="center"/>
    </xf>
    <xf numFmtId="0" fontId="30" fillId="0" borderId="0" xfId="0" applyFont="1" applyAlignment="1">
      <alignment horizontal="center" vertical="center"/>
    </xf>
    <xf numFmtId="0" fontId="30" fillId="12" borderId="0" xfId="0" applyFont="1" applyFill="1" applyAlignment="1">
      <alignment horizontal="center" vertical="center"/>
    </xf>
    <xf numFmtId="0" fontId="33" fillId="14" borderId="2" xfId="0" applyFont="1" applyFill="1" applyBorder="1" applyAlignment="1">
      <alignment horizontal="center" vertical="center"/>
    </xf>
    <xf numFmtId="0" fontId="33" fillId="14" borderId="2" xfId="0" applyFont="1" applyFill="1" applyBorder="1" applyAlignment="1">
      <alignment horizontal="center" vertical="center" wrapText="1"/>
    </xf>
    <xf numFmtId="0" fontId="33" fillId="14" borderId="2" xfId="0" applyFont="1" applyFill="1" applyBorder="1" applyAlignment="1">
      <alignment horizontal="center" vertical="center" textRotation="90" wrapText="1"/>
    </xf>
    <xf numFmtId="0" fontId="27" fillId="15" borderId="2" xfId="0" applyFont="1" applyFill="1" applyBorder="1" applyAlignment="1" applyProtection="1">
      <alignment horizontal="left" vertical="center" wrapText="1"/>
      <protection locked="0"/>
    </xf>
    <xf numFmtId="0" fontId="27" fillId="15" borderId="2" xfId="0" applyFont="1" applyFill="1" applyBorder="1" applyAlignment="1" applyProtection="1">
      <alignment horizontal="left" vertical="top" wrapText="1"/>
      <protection locked="0"/>
    </xf>
    <xf numFmtId="0" fontId="23" fillId="15" borderId="2" xfId="0" applyFont="1" applyFill="1" applyBorder="1" applyAlignment="1" applyProtection="1">
      <alignment horizontal="left" vertical="center" wrapText="1"/>
      <protection locked="0"/>
    </xf>
    <xf numFmtId="0" fontId="29" fillId="15" borderId="82" xfId="0" applyFont="1" applyFill="1" applyBorder="1" applyAlignment="1">
      <alignment horizontal="left" vertical="center" wrapText="1"/>
    </xf>
    <xf numFmtId="0" fontId="29" fillId="15" borderId="75" xfId="0" applyFont="1" applyFill="1" applyBorder="1" applyAlignment="1">
      <alignment horizontal="center" vertical="center" wrapText="1"/>
    </xf>
    <xf numFmtId="0" fontId="27" fillId="15" borderId="75" xfId="0" applyFont="1" applyFill="1" applyBorder="1" applyAlignment="1">
      <alignment horizontal="left" vertical="center" wrapText="1"/>
    </xf>
    <xf numFmtId="0" fontId="27" fillId="15" borderId="75" xfId="0" applyFont="1" applyFill="1" applyBorder="1" applyAlignment="1" applyProtection="1">
      <alignment horizontal="left" vertical="center" wrapText="1"/>
      <protection locked="0"/>
    </xf>
    <xf numFmtId="0" fontId="27" fillId="15" borderId="75" xfId="0" applyFont="1" applyFill="1" applyBorder="1" applyAlignment="1" applyProtection="1">
      <alignment horizontal="center" vertical="center" wrapText="1"/>
      <protection locked="0"/>
    </xf>
    <xf numFmtId="0" fontId="34" fillId="12" borderId="75" xfId="0" applyFont="1" applyFill="1" applyBorder="1" applyAlignment="1" applyProtection="1">
      <alignment horizontal="left" vertical="center" wrapText="1"/>
      <protection locked="0"/>
    </xf>
    <xf numFmtId="14" fontId="34" fillId="12" borderId="75" xfId="0" applyNumberFormat="1" applyFont="1" applyFill="1" applyBorder="1" applyAlignment="1" applyProtection="1">
      <alignment horizontal="left" vertical="center" wrapText="1"/>
      <protection locked="0"/>
    </xf>
    <xf numFmtId="14" fontId="34" fillId="12" borderId="83" xfId="0" applyNumberFormat="1" applyFont="1" applyFill="1" applyBorder="1" applyAlignment="1" applyProtection="1">
      <alignment horizontal="left" vertical="center" wrapText="1"/>
      <protection locked="0"/>
    </xf>
    <xf numFmtId="9" fontId="27" fillId="15" borderId="2" xfId="0" applyNumberFormat="1" applyFont="1" applyFill="1" applyBorder="1" applyAlignment="1" applyProtection="1">
      <alignment horizontal="center" vertical="center" wrapText="1"/>
      <protection locked="0"/>
    </xf>
    <xf numFmtId="9" fontId="0" fillId="0" borderId="0" xfId="1" applyFont="1" applyAlignment="1">
      <alignment horizontal="center"/>
    </xf>
    <xf numFmtId="0" fontId="0" fillId="12" borderId="0" xfId="0" applyFill="1"/>
    <xf numFmtId="0" fontId="27" fillId="12" borderId="0" xfId="0" applyFont="1" applyFill="1" applyAlignment="1">
      <alignment horizontal="left" vertical="center"/>
    </xf>
    <xf numFmtId="0" fontId="35" fillId="0" borderId="0" xfId="0" applyFont="1" applyAlignment="1">
      <alignment horizontal="left" vertical="center"/>
    </xf>
    <xf numFmtId="0" fontId="4" fillId="0" borderId="0" xfId="0" applyFont="1"/>
    <xf numFmtId="0" fontId="27" fillId="15" borderId="81" xfId="0" applyFont="1" applyFill="1" applyBorder="1" applyAlignment="1" applyProtection="1">
      <alignment horizontal="left" vertical="center" wrapText="1"/>
      <protection locked="0"/>
    </xf>
    <xf numFmtId="0" fontId="27" fillId="15" borderId="15" xfId="0" applyFont="1" applyFill="1" applyBorder="1" applyAlignment="1" applyProtection="1">
      <alignment horizontal="left" vertical="center" wrapText="1"/>
      <protection locked="0"/>
    </xf>
    <xf numFmtId="0" fontId="27" fillId="15" borderId="15" xfId="0" applyFont="1" applyFill="1" applyBorder="1" applyAlignment="1" applyProtection="1">
      <alignment horizontal="center" vertical="center" wrapText="1"/>
      <protection locked="0"/>
    </xf>
    <xf numFmtId="0" fontId="2" fillId="16" borderId="84" xfId="0" applyFont="1" applyFill="1" applyBorder="1" applyAlignment="1">
      <alignment horizontal="center" vertical="center"/>
    </xf>
    <xf numFmtId="0" fontId="2" fillId="16" borderId="84" xfId="0" applyFont="1" applyFill="1" applyBorder="1" applyAlignment="1">
      <alignment horizontal="center" vertical="center" wrapText="1"/>
    </xf>
    <xf numFmtId="0" fontId="2" fillId="16" borderId="84" xfId="0" applyFont="1" applyFill="1" applyBorder="1" applyAlignment="1">
      <alignment horizontal="center" vertical="top" wrapText="1"/>
    </xf>
    <xf numFmtId="0" fontId="0" fillId="0" borderId="84" xfId="0" applyBorder="1"/>
    <xf numFmtId="0" fontId="0" fillId="0" borderId="84" xfId="0" applyBorder="1" applyAlignment="1">
      <alignment horizontal="center" vertical="center"/>
    </xf>
    <xf numFmtId="9" fontId="0" fillId="0" borderId="84" xfId="0" applyNumberFormat="1" applyBorder="1" applyAlignment="1">
      <alignment horizontal="center" vertical="center"/>
    </xf>
    <xf numFmtId="0" fontId="0" fillId="0" borderId="0" xfId="0" applyAlignment="1">
      <alignment horizontal="center" vertical="center"/>
    </xf>
    <xf numFmtId="9" fontId="38" fillId="17" borderId="84" xfId="0" applyNumberFormat="1" applyFont="1" applyFill="1" applyBorder="1" applyAlignment="1">
      <alignment horizontal="center"/>
    </xf>
    <xf numFmtId="0" fontId="39" fillId="0" borderId="0" xfId="0" applyFont="1" applyAlignment="1">
      <alignment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0" fontId="42" fillId="0" borderId="0" xfId="0" applyFont="1"/>
    <xf numFmtId="0" fontId="43" fillId="0" borderId="0" xfId="0" applyFont="1" applyAlignment="1">
      <alignment horizontal="center" vertical="center"/>
    </xf>
    <xf numFmtId="0" fontId="46" fillId="0" borderId="0" xfId="0" applyFont="1" applyAlignment="1">
      <alignment horizontal="center" vertical="center"/>
    </xf>
    <xf numFmtId="0" fontId="42" fillId="0" borderId="0" xfId="0" applyFont="1" applyAlignment="1">
      <alignment horizontal="right"/>
    </xf>
    <xf numFmtId="0" fontId="42" fillId="0" borderId="0" xfId="0" applyFont="1" applyAlignment="1">
      <alignment horizontal="center" vertical="center"/>
    </xf>
    <xf numFmtId="0" fontId="40" fillId="0" borderId="0" xfId="0" applyFont="1" applyAlignment="1">
      <alignment horizontal="center" vertical="center"/>
    </xf>
    <xf numFmtId="0" fontId="50" fillId="0" borderId="0" xfId="0" applyFont="1" applyAlignment="1">
      <alignment horizontal="left" vertical="center"/>
    </xf>
    <xf numFmtId="0" fontId="40" fillId="0" borderId="0" xfId="0" applyFont="1"/>
    <xf numFmtId="9" fontId="13" fillId="3" borderId="2" xfId="0" applyNumberFormat="1" applyFont="1" applyFill="1" applyBorder="1" applyAlignment="1">
      <alignment horizontal="center" vertical="center" wrapText="1"/>
    </xf>
    <xf numFmtId="0" fontId="27" fillId="15" borderId="2" xfId="0" applyFont="1" applyFill="1" applyBorder="1" applyAlignment="1" applyProtection="1">
      <alignment horizontal="left" vertical="center" wrapText="1"/>
      <protection locked="0"/>
    </xf>
    <xf numFmtId="0" fontId="0" fillId="3" borderId="2" xfId="0" applyFill="1" applyBorder="1" applyAlignment="1">
      <alignment horizontal="left" vertical="center" wrapText="1"/>
    </xf>
    <xf numFmtId="0" fontId="27" fillId="15" borderId="75" xfId="0" applyFont="1" applyFill="1" applyBorder="1" applyAlignment="1" applyProtection="1">
      <alignment horizontal="center" vertical="center" wrapText="1"/>
      <protection locked="0"/>
    </xf>
    <xf numFmtId="9" fontId="13" fillId="3" borderId="2" xfId="0" applyNumberFormat="1" applyFont="1" applyFill="1" applyBorder="1" applyAlignment="1">
      <alignment horizontal="center" vertical="center" wrapText="1"/>
    </xf>
    <xf numFmtId="9" fontId="3" fillId="0" borderId="0" xfId="0" applyNumberFormat="1" applyFont="1" applyAlignment="1">
      <alignment horizontal="center"/>
    </xf>
    <xf numFmtId="9" fontId="15" fillId="3" borderId="2" xfId="0" applyNumberFormat="1" applyFont="1" applyFill="1" applyBorder="1" applyAlignment="1">
      <alignment horizontal="center" vertical="center" wrapText="1"/>
    </xf>
    <xf numFmtId="43" fontId="5" fillId="2" borderId="53" xfId="3" applyFont="1" applyFill="1" applyBorder="1" applyAlignment="1">
      <alignment horizontal="left" vertical="top" wrapText="1"/>
    </xf>
    <xf numFmtId="0" fontId="51" fillId="0" borderId="0" xfId="0" applyFont="1"/>
    <xf numFmtId="0" fontId="49" fillId="0" borderId="0" xfId="0" applyFont="1"/>
    <xf numFmtId="0" fontId="49" fillId="0" borderId="0" xfId="0" applyFont="1" applyAlignment="1">
      <alignment horizontal="center" vertical="center" wrapText="1"/>
    </xf>
    <xf numFmtId="0" fontId="49" fillId="0" borderId="0" xfId="0" applyFont="1" applyAlignment="1">
      <alignment horizontal="right" vertical="center" wrapText="1"/>
    </xf>
    <xf numFmtId="0" fontId="3" fillId="17" borderId="85" xfId="0" applyFont="1" applyFill="1" applyBorder="1" applyAlignment="1">
      <alignment horizontal="center"/>
    </xf>
    <xf numFmtId="0" fontId="3" fillId="17" borderId="86" xfId="0" applyFont="1" applyFill="1" applyBorder="1" applyAlignment="1">
      <alignment horizontal="center"/>
    </xf>
    <xf numFmtId="0" fontId="3" fillId="17" borderId="87" xfId="0" applyFont="1" applyFill="1" applyBorder="1" applyAlignment="1">
      <alignment horizontal="center"/>
    </xf>
    <xf numFmtId="0" fontId="44" fillId="0" borderId="69" xfId="0" applyFont="1" applyBorder="1" applyAlignment="1">
      <alignment horizontal="center" vertical="center"/>
    </xf>
    <xf numFmtId="0" fontId="45" fillId="0" borderId="0" xfId="0" applyFont="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center" vertical="center"/>
    </xf>
    <xf numFmtId="0" fontId="27" fillId="15" borderId="75" xfId="0" applyFont="1" applyFill="1" applyBorder="1" applyAlignment="1" applyProtection="1">
      <alignment horizontal="center" vertical="center" wrapText="1"/>
      <protection locked="0"/>
    </xf>
    <xf numFmtId="0" fontId="27" fillId="15" borderId="15" xfId="0" applyFont="1" applyFill="1" applyBorder="1" applyAlignment="1" applyProtection="1">
      <alignment horizontal="center" vertical="center" wrapText="1"/>
      <protection locked="0"/>
    </xf>
    <xf numFmtId="0" fontId="34" fillId="12" borderId="2" xfId="0" applyFont="1" applyFill="1" applyBorder="1" applyAlignment="1" applyProtection="1">
      <alignment horizontal="left" vertical="center" wrapText="1"/>
      <protection locked="0"/>
    </xf>
    <xf numFmtId="14" fontId="34" fillId="12" borderId="2" xfId="0" applyNumberFormat="1" applyFont="1" applyFill="1" applyBorder="1" applyAlignment="1" applyProtection="1">
      <alignment horizontal="left" vertical="center" wrapText="1"/>
      <protection locked="0"/>
    </xf>
    <xf numFmtId="14" fontId="34" fillId="12" borderId="18" xfId="0" applyNumberFormat="1" applyFont="1" applyFill="1" applyBorder="1" applyAlignment="1" applyProtection="1">
      <alignment horizontal="left" vertical="center" wrapText="1"/>
      <protection locked="0"/>
    </xf>
    <xf numFmtId="9" fontId="27" fillId="15" borderId="75" xfId="0" applyNumberFormat="1" applyFont="1" applyFill="1" applyBorder="1" applyAlignment="1" applyProtection="1">
      <alignment horizontal="center" vertical="center" wrapText="1"/>
      <protection locked="0"/>
    </xf>
    <xf numFmtId="0" fontId="29" fillId="15" borderId="80" xfId="0" applyFont="1" applyFill="1" applyBorder="1" applyAlignment="1">
      <alignment horizontal="center" vertical="center" wrapText="1"/>
    </xf>
    <xf numFmtId="0" fontId="29" fillId="15" borderId="2" xfId="0" applyFont="1" applyFill="1" applyBorder="1" applyAlignment="1">
      <alignment horizontal="center" vertical="center" wrapText="1"/>
    </xf>
    <xf numFmtId="0" fontId="27" fillId="15" borderId="2" xfId="0" applyFont="1" applyFill="1" applyBorder="1" applyAlignment="1">
      <alignment horizontal="left" vertical="center" wrapText="1"/>
    </xf>
    <xf numFmtId="0" fontId="27" fillId="15" borderId="2" xfId="0" applyFont="1" applyFill="1" applyBorder="1" applyAlignment="1" applyProtection="1">
      <alignment horizontal="center" vertical="center" wrapText="1"/>
      <protection locked="0"/>
    </xf>
    <xf numFmtId="0" fontId="27" fillId="15" borderId="2" xfId="0" applyFont="1" applyFill="1" applyBorder="1" applyAlignment="1">
      <alignment horizontal="center" vertical="center" wrapText="1"/>
    </xf>
    <xf numFmtId="0" fontId="27" fillId="15" borderId="2" xfId="0" applyFont="1" applyFill="1" applyBorder="1" applyAlignment="1" applyProtection="1">
      <alignment horizontal="left" vertical="center" wrapText="1"/>
      <protection locked="0"/>
    </xf>
    <xf numFmtId="14" fontId="34" fillId="12" borderId="2" xfId="0" applyNumberFormat="1" applyFont="1" applyFill="1" applyBorder="1" applyAlignment="1" applyProtection="1">
      <alignment horizontal="center" vertical="center" wrapText="1"/>
      <protection locked="0"/>
    </xf>
    <xf numFmtId="14" fontId="34" fillId="12" borderId="18" xfId="0" applyNumberFormat="1" applyFont="1" applyFill="1" applyBorder="1" applyAlignment="1" applyProtection="1">
      <alignment horizontal="center" vertical="center" wrapText="1"/>
      <protection locked="0"/>
    </xf>
    <xf numFmtId="0" fontId="27" fillId="15" borderId="81" xfId="0" applyFont="1" applyFill="1" applyBorder="1" applyAlignment="1" applyProtection="1">
      <alignment horizontal="center" vertical="center" wrapText="1"/>
      <protection locked="0"/>
    </xf>
    <xf numFmtId="0" fontId="27" fillId="15" borderId="75" xfId="0" applyFont="1" applyFill="1" applyBorder="1" applyAlignment="1" applyProtection="1">
      <alignment horizontal="left" vertical="center" wrapText="1"/>
      <protection locked="0"/>
    </xf>
    <xf numFmtId="0" fontId="27" fillId="15" borderId="81" xfId="0" applyFont="1" applyFill="1" applyBorder="1" applyAlignment="1" applyProtection="1">
      <alignment horizontal="left" vertical="center" wrapText="1"/>
      <protection locked="0"/>
    </xf>
    <xf numFmtId="0" fontId="27" fillId="15" borderId="15" xfId="0" applyFont="1" applyFill="1" applyBorder="1" applyAlignment="1" applyProtection="1">
      <alignment horizontal="left" vertical="center" wrapText="1"/>
      <protection locked="0"/>
    </xf>
    <xf numFmtId="0" fontId="23" fillId="15" borderId="2" xfId="0" applyFont="1" applyFill="1" applyBorder="1" applyAlignment="1" applyProtection="1">
      <alignment horizontal="left" vertical="center" wrapText="1"/>
      <protection locked="0"/>
    </xf>
    <xf numFmtId="0" fontId="34" fillId="12" borderId="2" xfId="0" applyFont="1" applyFill="1" applyBorder="1" applyAlignment="1" applyProtection="1">
      <alignment horizontal="left" vertical="center"/>
      <protection locked="0"/>
    </xf>
    <xf numFmtId="0" fontId="29" fillId="15" borderId="2" xfId="0" applyFont="1" applyFill="1" applyBorder="1" applyAlignment="1" applyProtection="1">
      <alignment horizontal="center" vertical="center" wrapText="1"/>
      <protection locked="0"/>
    </xf>
    <xf numFmtId="0" fontId="33" fillId="14" borderId="2" xfId="0" applyFont="1" applyFill="1" applyBorder="1" applyAlignment="1">
      <alignment horizontal="center" vertical="center" wrapText="1"/>
    </xf>
    <xf numFmtId="0" fontId="33" fillId="14" borderId="2" xfId="0" applyFont="1" applyFill="1" applyBorder="1" applyAlignment="1">
      <alignment horizontal="center" vertical="center"/>
    </xf>
    <xf numFmtId="0" fontId="33" fillId="14" borderId="75" xfId="0" applyFont="1" applyFill="1" applyBorder="1" applyAlignment="1">
      <alignment horizontal="center" vertical="center" wrapText="1"/>
    </xf>
    <xf numFmtId="0" fontId="33" fillId="14" borderId="15" xfId="0" applyFont="1" applyFill="1" applyBorder="1" applyAlignment="1">
      <alignment horizontal="center" vertical="center" wrapText="1"/>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27" fillId="0" borderId="78"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9" fillId="0" borderId="11" xfId="0" applyFont="1" applyBorder="1" applyAlignment="1">
      <alignment horizontal="center" vertical="center"/>
    </xf>
    <xf numFmtId="0" fontId="29" fillId="0" borderId="53"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12" borderId="10" xfId="0" applyFont="1" applyFill="1" applyBorder="1" applyAlignment="1">
      <alignment horizontal="center" vertical="center"/>
    </xf>
    <xf numFmtId="0" fontId="30" fillId="12" borderId="11" xfId="0" applyFont="1" applyFill="1" applyBorder="1" applyAlignment="1">
      <alignment horizontal="center" vertical="center"/>
    </xf>
    <xf numFmtId="0" fontId="30" fillId="12" borderId="12" xfId="0" applyFont="1" applyFill="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53" xfId="0" applyFont="1" applyBorder="1" applyAlignment="1">
      <alignment horizontal="center" vertical="center"/>
    </xf>
    <xf numFmtId="0" fontId="32" fillId="13" borderId="0" xfId="0" applyFont="1" applyFill="1" applyAlignment="1">
      <alignment horizontal="center" vertical="center" wrapText="1"/>
    </xf>
    <xf numFmtId="0" fontId="33" fillId="14" borderId="18" xfId="0" applyFont="1" applyFill="1" applyBorder="1" applyAlignment="1">
      <alignment horizontal="center" vertical="center" wrapText="1"/>
    </xf>
    <xf numFmtId="0" fontId="33" fillId="14" borderId="79" xfId="0" applyFont="1" applyFill="1" applyBorder="1" applyAlignment="1">
      <alignment horizontal="center" vertical="center" wrapText="1"/>
    </xf>
    <xf numFmtId="0" fontId="10" fillId="3" borderId="70"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10" fillId="3" borderId="7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73"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8" fillId="0" borderId="59" xfId="0" applyFont="1" applyBorder="1" applyAlignment="1">
      <alignment horizontal="center"/>
    </xf>
    <xf numFmtId="0" fontId="8" fillId="0" borderId="60" xfId="0" applyFont="1" applyBorder="1" applyAlignment="1">
      <alignment horizontal="center"/>
    </xf>
    <xf numFmtId="0" fontId="8" fillId="0" borderId="61" xfId="0" applyFont="1" applyBorder="1" applyAlignment="1">
      <alignment horizontal="center"/>
    </xf>
    <xf numFmtId="0" fontId="8" fillId="0" borderId="62" xfId="0" applyFont="1" applyBorder="1" applyAlignment="1">
      <alignment horizontal="center"/>
    </xf>
    <xf numFmtId="0" fontId="0" fillId="0" borderId="63" xfId="0" applyBorder="1" applyAlignment="1">
      <alignment horizontal="center"/>
    </xf>
    <xf numFmtId="0" fontId="0" fillId="0" borderId="64" xfId="0" applyBorder="1" applyAlignment="1">
      <alignment horizontal="center"/>
    </xf>
    <xf numFmtId="0" fontId="0" fillId="0" borderId="65" xfId="0" applyBorder="1" applyAlignment="1">
      <alignment horizontal="center"/>
    </xf>
    <xf numFmtId="0" fontId="9" fillId="0" borderId="63" xfId="0" applyFont="1" applyBorder="1" applyAlignment="1">
      <alignment horizontal="center"/>
    </xf>
    <xf numFmtId="0" fontId="9" fillId="0" borderId="64" xfId="0" applyFont="1" applyBorder="1" applyAlignment="1">
      <alignment horizontal="center"/>
    </xf>
    <xf numFmtId="0" fontId="9" fillId="0" borderId="65" xfId="0" applyFont="1" applyBorder="1" applyAlignment="1">
      <alignment horizontal="center"/>
    </xf>
    <xf numFmtId="0" fontId="9" fillId="0" borderId="42" xfId="0" applyFont="1" applyBorder="1" applyAlignment="1">
      <alignment horizontal="center"/>
    </xf>
    <xf numFmtId="0" fontId="9" fillId="0" borderId="47" xfId="0" applyFont="1" applyBorder="1" applyAlignment="1">
      <alignment horizontal="center"/>
    </xf>
    <xf numFmtId="0" fontId="9" fillId="0" borderId="66" xfId="0" applyFont="1" applyBorder="1" applyAlignment="1">
      <alignment horizontal="center"/>
    </xf>
    <xf numFmtId="0" fontId="9" fillId="0" borderId="54" xfId="0" applyFont="1" applyBorder="1" applyAlignment="1">
      <alignment horizontal="center"/>
    </xf>
    <xf numFmtId="0" fontId="9" fillId="0" borderId="67" xfId="0" applyFont="1" applyBorder="1" applyAlignment="1">
      <alignment horizontal="center"/>
    </xf>
    <xf numFmtId="0" fontId="9" fillId="0" borderId="68" xfId="0" applyFont="1" applyBorder="1" applyAlignment="1">
      <alignment horizontal="center"/>
    </xf>
    <xf numFmtId="0" fontId="9" fillId="0" borderId="69" xfId="0" applyFont="1" applyBorder="1" applyAlignment="1">
      <alignment horizontal="center"/>
    </xf>
    <xf numFmtId="0" fontId="9" fillId="0" borderId="52" xfId="0" applyFont="1" applyBorder="1" applyAlignment="1">
      <alignment horizontal="center"/>
    </xf>
    <xf numFmtId="0" fontId="19" fillId="7" borderId="42" xfId="0" applyFont="1" applyFill="1" applyBorder="1" applyAlignment="1">
      <alignment horizontal="center" vertical="center" wrapText="1"/>
    </xf>
    <xf numFmtId="0" fontId="19" fillId="7" borderId="47" xfId="0" applyFont="1" applyFill="1" applyBorder="1" applyAlignment="1">
      <alignment horizontal="center" vertical="center"/>
    </xf>
    <xf numFmtId="0" fontId="20" fillId="7" borderId="41" xfId="0" applyFont="1" applyFill="1" applyBorder="1" applyAlignment="1">
      <alignment horizontal="center" vertical="center" wrapText="1"/>
    </xf>
    <xf numFmtId="0" fontId="19" fillId="7" borderId="46" xfId="0" applyFont="1" applyFill="1" applyBorder="1" applyAlignment="1">
      <alignment horizontal="center" vertical="center" wrapText="1"/>
    </xf>
    <xf numFmtId="0" fontId="21" fillId="8" borderId="48" xfId="0" applyFont="1" applyFill="1" applyBorder="1" applyAlignment="1">
      <alignment vertical="center" textRotation="90"/>
    </xf>
    <xf numFmtId="0" fontId="21" fillId="8" borderId="52" xfId="0" applyFont="1" applyFill="1" applyBorder="1" applyAlignment="1">
      <alignment vertical="center" textRotation="90"/>
    </xf>
    <xf numFmtId="0" fontId="21" fillId="9" borderId="54" xfId="0" applyFont="1" applyFill="1" applyBorder="1" applyAlignment="1">
      <alignment horizontal="center" vertical="center" textRotation="90"/>
    </xf>
    <xf numFmtId="0" fontId="21" fillId="9" borderId="0" xfId="0" applyFont="1" applyFill="1" applyAlignment="1">
      <alignment horizontal="center" vertical="center" textRotation="90"/>
    </xf>
    <xf numFmtId="0" fontId="21" fillId="11" borderId="49" xfId="0" applyFont="1" applyFill="1" applyBorder="1" applyAlignment="1">
      <alignment horizontal="center" vertical="center" textRotation="90"/>
    </xf>
    <xf numFmtId="0" fontId="21" fillId="11" borderId="56" xfId="0" applyFont="1" applyFill="1" applyBorder="1" applyAlignment="1">
      <alignment horizontal="center" vertical="center" textRotation="90"/>
    </xf>
    <xf numFmtId="0" fontId="19" fillId="7" borderId="3" xfId="0" applyFont="1" applyFill="1" applyBorder="1" applyAlignment="1">
      <alignment horizontal="center" vertical="center"/>
    </xf>
    <xf numFmtId="0" fontId="19" fillId="7" borderId="37" xfId="0" applyFont="1" applyFill="1" applyBorder="1" applyAlignment="1">
      <alignment horizontal="center" vertical="center"/>
    </xf>
    <xf numFmtId="0" fontId="19" fillId="7" borderId="43" xfId="0" applyFont="1" applyFill="1" applyBorder="1" applyAlignment="1">
      <alignment horizontal="center" vertical="center"/>
    </xf>
    <xf numFmtId="0" fontId="19" fillId="7" borderId="38" xfId="0" applyFont="1" applyFill="1" applyBorder="1" applyAlignment="1">
      <alignment horizontal="center"/>
    </xf>
    <xf numFmtId="0" fontId="19" fillId="7" borderId="39" xfId="0" applyFont="1" applyFill="1" applyBorder="1" applyAlignment="1">
      <alignment horizontal="center"/>
    </xf>
    <xf numFmtId="0" fontId="19" fillId="7" borderId="7" xfId="0" applyFont="1" applyFill="1" applyBorder="1" applyAlignment="1">
      <alignment horizontal="center"/>
    </xf>
    <xf numFmtId="0" fontId="19" fillId="7" borderId="37"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xf>
    <xf numFmtId="0" fontId="18" fillId="3" borderId="10" xfId="0" applyFont="1" applyFill="1" applyBorder="1" applyAlignment="1">
      <alignment vertical="center"/>
    </xf>
    <xf numFmtId="0" fontId="18" fillId="3" borderId="11" xfId="0" applyFont="1" applyFill="1" applyBorder="1" applyAlignment="1">
      <alignment vertical="center"/>
    </xf>
    <xf numFmtId="0" fontId="18" fillId="3" borderId="5" xfId="0" applyFont="1" applyFill="1" applyBorder="1" applyAlignment="1">
      <alignment vertical="center"/>
    </xf>
    <xf numFmtId="0" fontId="18" fillId="3" borderId="6" xfId="0" applyFont="1" applyFill="1" applyBorder="1" applyAlignment="1">
      <alignment vertical="center"/>
    </xf>
    <xf numFmtId="0" fontId="16" fillId="0" borderId="10" xfId="0" applyFont="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17" fillId="0" borderId="10" xfId="0"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36" xfId="0" applyFont="1" applyBorder="1" applyAlignment="1">
      <alignment horizontal="center"/>
    </xf>
    <xf numFmtId="0" fontId="10" fillId="3" borderId="4" xfId="0" applyFont="1" applyFill="1" applyBorder="1" applyAlignment="1">
      <alignment vertical="center"/>
    </xf>
    <xf numFmtId="0" fontId="10" fillId="3" borderId="5" xfId="0" applyFont="1" applyFill="1" applyBorder="1" applyAlignment="1">
      <alignment vertical="center"/>
    </xf>
    <xf numFmtId="0" fontId="10" fillId="3" borderId="6" xfId="0" applyFont="1" applyFill="1" applyBorder="1" applyAlignment="1">
      <alignment vertical="center"/>
    </xf>
    <xf numFmtId="0" fontId="10" fillId="3" borderId="7"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14" fillId="5" borderId="32"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8" fillId="0" borderId="10"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9" fillId="0" borderId="35" xfId="0" applyFont="1" applyBorder="1" applyAlignment="1">
      <alignment horizontal="center"/>
    </xf>
    <xf numFmtId="0" fontId="10" fillId="3" borderId="14"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8" xfId="0" applyFont="1" applyFill="1" applyBorder="1" applyAlignment="1">
      <alignment horizontal="center" vertical="center"/>
    </xf>
    <xf numFmtId="0" fontId="14" fillId="5" borderId="32" xfId="0" applyFont="1" applyFill="1" applyBorder="1" applyAlignment="1">
      <alignmen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left" vertical="center" wrapText="1"/>
    </xf>
    <xf numFmtId="0" fontId="12" fillId="4" borderId="21"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13" fillId="3" borderId="2" xfId="0" applyFont="1" applyFill="1" applyBorder="1" applyAlignment="1">
      <alignment horizontal="center" vertical="center" wrapText="1"/>
    </xf>
    <xf numFmtId="9" fontId="13" fillId="3" borderId="2" xfId="0" applyNumberFormat="1" applyFont="1" applyFill="1" applyBorder="1" applyAlignment="1">
      <alignment horizontal="center" vertical="center" wrapText="1"/>
    </xf>
    <xf numFmtId="9" fontId="13" fillId="3" borderId="75" xfId="0" applyNumberFormat="1" applyFont="1" applyFill="1" applyBorder="1" applyAlignment="1">
      <alignment horizontal="center" vertical="center" wrapText="1"/>
    </xf>
    <xf numFmtId="9" fontId="13" fillId="3" borderId="15" xfId="0" applyNumberFormat="1" applyFont="1" applyFill="1" applyBorder="1" applyAlignment="1">
      <alignment horizontal="center" vertical="center" wrapText="1"/>
    </xf>
    <xf numFmtId="0" fontId="10" fillId="3" borderId="15" xfId="0" applyFont="1" applyFill="1" applyBorder="1" applyAlignment="1">
      <alignment horizontal="center"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cellXfs>
  <cellStyles count="4">
    <cellStyle name="Millares" xfId="3" builtinId="3"/>
    <cellStyle name="Normal" xfId="0" builtinId="0"/>
    <cellStyle name="Normal 2" xfId="2" xr:uid="{7265C306-E11E-4F28-9782-C79C4B5ABDE5}"/>
    <cellStyle name="Porcentaje" xfId="1" builtinId="5"/>
  </cellStyles>
  <dxfs count="2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EJECUCIÓN PLAN ANTICORRUPCION</a:t>
            </a:r>
            <a:r>
              <a:rPr lang="es-CO" baseline="0"/>
              <a:t> AGO/20</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Consolidado!$C$1</c:f>
              <c:strCache>
                <c:ptCount val="1"/>
                <c:pt idx="0">
                  <c:v>Total Actividades</c:v>
                </c:pt>
              </c:strCache>
            </c:strRef>
          </c:tx>
          <c:spPr>
            <a:solidFill>
              <a:schemeClr val="accent1"/>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 de Corrupcion</c:v>
                </c:pt>
                <c:pt idx="1">
                  <c:v>Trámites y Servicios</c:v>
                </c:pt>
                <c:pt idx="2">
                  <c:v>Rendicion de Cuentas</c:v>
                </c:pt>
                <c:pt idx="3">
                  <c:v>Atención al Ciudadano</c:v>
                </c:pt>
                <c:pt idx="4">
                  <c:v>Transparencia</c:v>
                </c:pt>
              </c:strCache>
            </c:strRef>
          </c:cat>
          <c:val>
            <c:numRef>
              <c:f>Consolidado!$C$2:$C$6</c:f>
              <c:numCache>
                <c:formatCode>General</c:formatCode>
                <c:ptCount val="5"/>
                <c:pt idx="0">
                  <c:v>8</c:v>
                </c:pt>
                <c:pt idx="1">
                  <c:v>1</c:v>
                </c:pt>
                <c:pt idx="2">
                  <c:v>11</c:v>
                </c:pt>
                <c:pt idx="3">
                  <c:v>20</c:v>
                </c:pt>
                <c:pt idx="4">
                  <c:v>13</c:v>
                </c:pt>
              </c:numCache>
            </c:numRef>
          </c:val>
          <c:extLst>
            <c:ext xmlns:c16="http://schemas.microsoft.com/office/drawing/2014/chart" uri="{C3380CC4-5D6E-409C-BE32-E72D297353CC}">
              <c16:uniqueId val="{00000000-4FCC-4B96-B7DC-CCC1D63E13F5}"/>
            </c:ext>
          </c:extLst>
        </c:ser>
        <c:ser>
          <c:idx val="1"/>
          <c:order val="1"/>
          <c:tx>
            <c:strRef>
              <c:f>Consolidado!$D$1</c:f>
              <c:strCache>
                <c:ptCount val="1"/>
                <c:pt idx="0">
                  <c:v>Actividades Cumplidas al 100%</c:v>
                </c:pt>
              </c:strCache>
            </c:strRef>
          </c:tx>
          <c:spPr>
            <a:solidFill>
              <a:schemeClr val="accent2"/>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 de Corrupcion</c:v>
                </c:pt>
                <c:pt idx="1">
                  <c:v>Trámites y Servicios</c:v>
                </c:pt>
                <c:pt idx="2">
                  <c:v>Rendicion de Cuentas</c:v>
                </c:pt>
                <c:pt idx="3">
                  <c:v>Atención al Ciudadano</c:v>
                </c:pt>
                <c:pt idx="4">
                  <c:v>Transparencia</c:v>
                </c:pt>
              </c:strCache>
            </c:strRef>
          </c:cat>
          <c:val>
            <c:numRef>
              <c:f>Consolidado!$D$2:$D$6</c:f>
              <c:numCache>
                <c:formatCode>General</c:formatCode>
                <c:ptCount val="5"/>
                <c:pt idx="0">
                  <c:v>3</c:v>
                </c:pt>
                <c:pt idx="1">
                  <c:v>1</c:v>
                </c:pt>
                <c:pt idx="2">
                  <c:v>9</c:v>
                </c:pt>
                <c:pt idx="3">
                  <c:v>6</c:v>
                </c:pt>
                <c:pt idx="4">
                  <c:v>1</c:v>
                </c:pt>
              </c:numCache>
            </c:numRef>
          </c:val>
          <c:extLst>
            <c:ext xmlns:c16="http://schemas.microsoft.com/office/drawing/2014/chart" uri="{C3380CC4-5D6E-409C-BE32-E72D297353CC}">
              <c16:uniqueId val="{00000001-4FCC-4B96-B7DC-CCC1D63E13F5}"/>
            </c:ext>
          </c:extLst>
        </c:ser>
        <c:dLbls>
          <c:showLegendKey val="0"/>
          <c:showVal val="0"/>
          <c:showCatName val="0"/>
          <c:showSerName val="0"/>
          <c:showPercent val="0"/>
          <c:showBubbleSize val="0"/>
        </c:dLbls>
        <c:gapWidth val="219"/>
        <c:overlap val="-27"/>
        <c:axId val="573277007"/>
        <c:axId val="461580431"/>
      </c:barChart>
      <c:lineChart>
        <c:grouping val="standard"/>
        <c:varyColors val="0"/>
        <c:ser>
          <c:idx val="2"/>
          <c:order val="2"/>
          <c:tx>
            <c:strRef>
              <c:f>Consolidado!$E$1</c:f>
              <c:strCache>
                <c:ptCount val="1"/>
                <c:pt idx="0">
                  <c:v>Promedio Avance Componente</c:v>
                </c:pt>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 de Corrupcion</c:v>
                </c:pt>
                <c:pt idx="1">
                  <c:v>Trámites y Servicios</c:v>
                </c:pt>
                <c:pt idx="2">
                  <c:v>Rendicion de Cuentas</c:v>
                </c:pt>
                <c:pt idx="3">
                  <c:v>Atención al Ciudadano</c:v>
                </c:pt>
                <c:pt idx="4">
                  <c:v>Transparencia</c:v>
                </c:pt>
              </c:strCache>
            </c:strRef>
          </c:cat>
          <c:val>
            <c:numRef>
              <c:f>Consolidado!$E$2:$E$6</c:f>
              <c:numCache>
                <c:formatCode>0%</c:formatCode>
                <c:ptCount val="5"/>
                <c:pt idx="0">
                  <c:v>0.79875000000000007</c:v>
                </c:pt>
                <c:pt idx="1">
                  <c:v>1</c:v>
                </c:pt>
                <c:pt idx="2">
                  <c:v>0.98545454545454547</c:v>
                </c:pt>
                <c:pt idx="3">
                  <c:v>0.71650000000000014</c:v>
                </c:pt>
                <c:pt idx="4">
                  <c:v>0.59125000000000005</c:v>
                </c:pt>
              </c:numCache>
            </c:numRef>
          </c:val>
          <c:smooth val="0"/>
          <c:extLst>
            <c:ext xmlns:c16="http://schemas.microsoft.com/office/drawing/2014/chart" uri="{C3380CC4-5D6E-409C-BE32-E72D297353CC}">
              <c16:uniqueId val="{00000002-4FCC-4B96-B7DC-CCC1D63E13F5}"/>
            </c:ext>
          </c:extLst>
        </c:ser>
        <c:dLbls>
          <c:showLegendKey val="0"/>
          <c:showVal val="0"/>
          <c:showCatName val="0"/>
          <c:showSerName val="0"/>
          <c:showPercent val="0"/>
          <c:showBubbleSize val="0"/>
        </c:dLbls>
        <c:marker val="1"/>
        <c:smooth val="0"/>
        <c:axId val="573272607"/>
        <c:axId val="461572527"/>
      </c:lineChart>
      <c:catAx>
        <c:axId val="57327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1580431"/>
        <c:crosses val="autoZero"/>
        <c:auto val="1"/>
        <c:lblAlgn val="ctr"/>
        <c:lblOffset val="100"/>
        <c:noMultiLvlLbl val="0"/>
      </c:catAx>
      <c:valAx>
        <c:axId val="4615804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277007"/>
        <c:crosses val="autoZero"/>
        <c:crossBetween val="between"/>
      </c:valAx>
      <c:valAx>
        <c:axId val="461572527"/>
        <c:scaling>
          <c:orientation val="minMax"/>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272607"/>
        <c:crosses val="max"/>
        <c:crossBetween val="between"/>
      </c:valAx>
      <c:catAx>
        <c:axId val="573272607"/>
        <c:scaling>
          <c:orientation val="minMax"/>
        </c:scaling>
        <c:delete val="1"/>
        <c:axPos val="b"/>
        <c:numFmt formatCode="General" sourceLinked="1"/>
        <c:majorTickMark val="none"/>
        <c:minorTickMark val="none"/>
        <c:tickLblPos val="nextTo"/>
        <c:crossAx val="46157252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303610</xdr:colOff>
      <xdr:row>7</xdr:row>
      <xdr:rowOff>163114</xdr:rowOff>
    </xdr:from>
    <xdr:to>
      <xdr:col>7</xdr:col>
      <xdr:colOff>95250</xdr:colOff>
      <xdr:row>30</xdr:row>
      <xdr:rowOff>23813</xdr:rowOff>
    </xdr:to>
    <xdr:graphicFrame macro="">
      <xdr:nvGraphicFramePr>
        <xdr:cNvPr id="3" name="Gráfico 2">
          <a:extLst>
            <a:ext uri="{FF2B5EF4-FFF2-40B4-BE49-F238E27FC236}">
              <a16:creationId xmlns:a16="http://schemas.microsoft.com/office/drawing/2014/main" id="{FA931B50-D06A-4BA2-9F93-CBDA5B0ADC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29</xdr:row>
      <xdr:rowOff>114300</xdr:rowOff>
    </xdr:from>
    <xdr:to>
      <xdr:col>2</xdr:col>
      <xdr:colOff>983001</xdr:colOff>
      <xdr:row>32</xdr:row>
      <xdr:rowOff>44901</xdr:rowOff>
    </xdr:to>
    <xdr:pic>
      <xdr:nvPicPr>
        <xdr:cNvPr id="2" name="Imagen 7">
          <a:extLst>
            <a:ext uri="{FF2B5EF4-FFF2-40B4-BE49-F238E27FC236}">
              <a16:creationId xmlns:a16="http://schemas.microsoft.com/office/drawing/2014/main" id="{66203728-CBF2-4CB2-813F-88834A7730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7298650"/>
          <a:ext cx="1954551" cy="425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0</xdr:row>
      <xdr:rowOff>0</xdr:rowOff>
    </xdr:from>
    <xdr:to>
      <xdr:col>3</xdr:col>
      <xdr:colOff>0</xdr:colOff>
      <xdr:row>6</xdr:row>
      <xdr:rowOff>0</xdr:rowOff>
    </xdr:to>
    <xdr:pic>
      <xdr:nvPicPr>
        <xdr:cNvPr id="2" name="Imagen 1" descr="logo_firma_digital">
          <a:extLst>
            <a:ext uri="{FF2B5EF4-FFF2-40B4-BE49-F238E27FC236}">
              <a16:creationId xmlns:a16="http://schemas.microsoft.com/office/drawing/2014/main" id="{FED1A4A3-43DD-40ED-B070-20F9F868FE6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0"/>
          <a:ext cx="7315201"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xdr:colOff>
      <xdr:row>4</xdr:row>
      <xdr:rowOff>18573</xdr:rowOff>
    </xdr:to>
    <xdr:pic>
      <xdr:nvPicPr>
        <xdr:cNvPr id="2" name="Imagen 1" descr="logo_firma_digital">
          <a:extLst>
            <a:ext uri="{FF2B5EF4-FFF2-40B4-BE49-F238E27FC236}">
              <a16:creationId xmlns:a16="http://schemas.microsoft.com/office/drawing/2014/main" id="{9F887CD5-2B57-4DC3-A866-54EEFD20F51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3400425" cy="8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15265</xdr:colOff>
      <xdr:row>0</xdr:row>
      <xdr:rowOff>0</xdr:rowOff>
    </xdr:from>
    <xdr:to>
      <xdr:col>2</xdr:col>
      <xdr:colOff>7938</xdr:colOff>
      <xdr:row>3</xdr:row>
      <xdr:rowOff>168112</xdr:rowOff>
    </xdr:to>
    <xdr:pic>
      <xdr:nvPicPr>
        <xdr:cNvPr id="2" name="Imagen 1" descr="logo_firma_digital">
          <a:extLst>
            <a:ext uri="{FF2B5EF4-FFF2-40B4-BE49-F238E27FC236}">
              <a16:creationId xmlns:a16="http://schemas.microsoft.com/office/drawing/2014/main" id="{7F7D17E4-DE5F-40A2-957A-1F2BA070A70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65" y="0"/>
          <a:ext cx="4440848" cy="78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2</xdr:col>
      <xdr:colOff>0</xdr:colOff>
      <xdr:row>5</xdr:row>
      <xdr:rowOff>0</xdr:rowOff>
    </xdr:to>
    <xdr:pic>
      <xdr:nvPicPr>
        <xdr:cNvPr id="2" name="Imagen 1" descr="logo_firma_digital">
          <a:extLst>
            <a:ext uri="{FF2B5EF4-FFF2-40B4-BE49-F238E27FC236}">
              <a16:creationId xmlns:a16="http://schemas.microsoft.com/office/drawing/2014/main" id="{33B2D50B-ED4B-48EC-882A-6AADAFF5175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5" y="9525"/>
          <a:ext cx="54006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ANTICORRUPCION\Seguimiento%201-2018%20Anti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Riesgos"/>
      <sheetName val="Anexo 2 Tramites"/>
      <sheetName val="Anexo 3 Rendicion Cuentas"/>
      <sheetName val="Anexo 4 Atencion Ciudadano"/>
      <sheetName val="Anexo 5 Transparencia"/>
      <sheetName val="Hoja2"/>
      <sheetName val="Compilado"/>
    </sheetNames>
    <sheetDataSet>
      <sheetData sheetId="0" refreshError="1"/>
      <sheetData sheetId="1" refreshError="1"/>
      <sheetData sheetId="2" refreshError="1"/>
      <sheetData sheetId="3" refreshError="1"/>
      <sheetData sheetId="4" refreshError="1">
        <row r="22">
          <cell r="I22">
            <v>13</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3AB13-7941-4C1B-8D59-E5A87F64CE73}">
  <dimension ref="A1:H39"/>
  <sheetViews>
    <sheetView tabSelected="1" zoomScale="80" zoomScaleNormal="80" workbookViewId="0">
      <selection activeCell="D6" sqref="D6"/>
    </sheetView>
  </sheetViews>
  <sheetFormatPr baseColWidth="10" defaultRowHeight="15"/>
  <cols>
    <col min="2" max="2" width="26.85546875" customWidth="1"/>
    <col min="3" max="3" width="16.7109375" customWidth="1"/>
    <col min="4" max="4" width="14.140625" customWidth="1"/>
    <col min="5" max="5" width="15.5703125" customWidth="1"/>
  </cols>
  <sheetData>
    <row r="1" spans="2:7" ht="45.75" thickBot="1">
      <c r="B1" s="123" t="s">
        <v>279</v>
      </c>
      <c r="C1" s="124" t="s">
        <v>280</v>
      </c>
      <c r="D1" s="125" t="s">
        <v>281</v>
      </c>
      <c r="E1" s="125" t="s">
        <v>282</v>
      </c>
    </row>
    <row r="2" spans="2:7" ht="15.75" thickBot="1">
      <c r="B2" s="126" t="s">
        <v>283</v>
      </c>
      <c r="C2" s="127">
        <v>8</v>
      </c>
      <c r="D2" s="127">
        <v>3</v>
      </c>
      <c r="E2" s="128">
        <f>'1. Riesgos de Corrupcion'!N30</f>
        <v>0.79875000000000007</v>
      </c>
      <c r="G2" s="129"/>
    </row>
    <row r="3" spans="2:7" ht="15.75" thickBot="1">
      <c r="B3" s="126" t="s">
        <v>284</v>
      </c>
      <c r="C3" s="127">
        <v>1</v>
      </c>
      <c r="D3" s="127">
        <v>1</v>
      </c>
      <c r="E3" s="128">
        <f>'2. Tramites'!G10</f>
        <v>1</v>
      </c>
    </row>
    <row r="4" spans="2:7" ht="15.75" thickBot="1">
      <c r="B4" s="126" t="s">
        <v>285</v>
      </c>
      <c r="C4" s="127">
        <v>11</v>
      </c>
      <c r="D4" s="127">
        <v>9</v>
      </c>
      <c r="E4" s="128">
        <f>'3. Rendicion de Cuentas'!L21</f>
        <v>0.98545454545454547</v>
      </c>
    </row>
    <row r="5" spans="2:7" ht="15.75" thickBot="1">
      <c r="B5" s="126" t="s">
        <v>286</v>
      </c>
      <c r="C5" s="127">
        <v>20</v>
      </c>
      <c r="D5" s="127">
        <v>6</v>
      </c>
      <c r="E5" s="128">
        <f>'4. Atención al Ciudadano'!F28</f>
        <v>0.71650000000000014</v>
      </c>
    </row>
    <row r="6" spans="2:7" ht="15.75" thickBot="1">
      <c r="B6" s="126" t="s">
        <v>287</v>
      </c>
      <c r="C6" s="127">
        <f>'[1]Anexo 5 Transparencia'!I22</f>
        <v>13</v>
      </c>
      <c r="D6" s="127">
        <v>1</v>
      </c>
      <c r="E6" s="128">
        <f>'5. Transparencia'!F19</f>
        <v>0.59125000000000005</v>
      </c>
    </row>
    <row r="7" spans="2:7" ht="19.5" thickBot="1">
      <c r="B7" s="154" t="s">
        <v>291</v>
      </c>
      <c r="C7" s="155"/>
      <c r="D7" s="156"/>
      <c r="E7" s="130">
        <f>AVERAGE(E2:E6)</f>
        <v>0.81839090909090895</v>
      </c>
    </row>
    <row r="8" spans="2:7">
      <c r="C8" s="129"/>
    </row>
    <row r="9" spans="2:7">
      <c r="C9" s="129"/>
    </row>
    <row r="10" spans="2:7">
      <c r="C10" s="129"/>
    </row>
    <row r="11" spans="2:7">
      <c r="C11" s="129"/>
    </row>
    <row r="12" spans="2:7">
      <c r="C12" s="129"/>
    </row>
    <row r="13" spans="2:7">
      <c r="C13" s="129"/>
    </row>
    <row r="14" spans="2:7">
      <c r="C14" s="129"/>
    </row>
    <row r="15" spans="2:7">
      <c r="C15" s="129"/>
    </row>
    <row r="16" spans="2:7">
      <c r="C16" s="129"/>
    </row>
    <row r="17" spans="1:8">
      <c r="C17" s="129"/>
    </row>
    <row r="18" spans="1:8">
      <c r="C18" s="129"/>
    </row>
    <row r="19" spans="1:8">
      <c r="C19" s="129"/>
    </row>
    <row r="20" spans="1:8">
      <c r="C20" s="129"/>
    </row>
    <row r="21" spans="1:8">
      <c r="C21" s="129"/>
    </row>
    <row r="22" spans="1:8">
      <c r="C22" s="129"/>
    </row>
    <row r="23" spans="1:8">
      <c r="C23" s="129"/>
    </row>
    <row r="24" spans="1:8">
      <c r="C24" s="129"/>
    </row>
    <row r="25" spans="1:8">
      <c r="C25" s="129"/>
    </row>
    <row r="26" spans="1:8">
      <c r="C26" s="129"/>
    </row>
    <row r="27" spans="1:8">
      <c r="C27" s="129"/>
    </row>
    <row r="28" spans="1:8">
      <c r="C28" s="129"/>
    </row>
    <row r="29" spans="1:8">
      <c r="C29" s="129"/>
    </row>
    <row r="30" spans="1:8" ht="15.75">
      <c r="A30" s="131"/>
      <c r="B30" s="131"/>
      <c r="C30" s="131"/>
      <c r="D30" s="131"/>
      <c r="E30" s="131"/>
      <c r="F30" s="131"/>
      <c r="G30" s="37"/>
    </row>
    <row r="31" spans="1:8">
      <c r="A31" s="132"/>
      <c r="B31" s="132"/>
      <c r="C31" s="133"/>
      <c r="D31" s="132"/>
      <c r="E31" s="132"/>
      <c r="F31" s="132"/>
      <c r="G31" s="132"/>
      <c r="H31" s="132"/>
    </row>
    <row r="32" spans="1:8" ht="15.75" thickBot="1">
      <c r="B32" s="134"/>
      <c r="C32" s="135"/>
      <c r="D32" s="157" t="s">
        <v>319</v>
      </c>
      <c r="E32" s="157"/>
      <c r="F32" s="157"/>
      <c r="G32" s="132"/>
      <c r="H32" s="132"/>
    </row>
    <row r="33" spans="1:8" ht="15.75">
      <c r="A33" s="158"/>
      <c r="B33" s="158"/>
      <c r="C33" s="136"/>
      <c r="D33" s="159" t="s">
        <v>288</v>
      </c>
      <c r="E33" s="159"/>
      <c r="F33" s="159"/>
      <c r="G33" s="134"/>
      <c r="H33" s="134"/>
    </row>
    <row r="34" spans="1:8">
      <c r="A34" s="137"/>
      <c r="B34" s="134"/>
      <c r="C34" s="160" t="s">
        <v>289</v>
      </c>
      <c r="D34" s="160"/>
      <c r="E34" s="160"/>
      <c r="F34" s="160"/>
      <c r="G34" s="160"/>
      <c r="H34" s="134"/>
    </row>
    <row r="35" spans="1:8">
      <c r="A35" s="137"/>
      <c r="B35" s="153" t="s">
        <v>290</v>
      </c>
      <c r="C35" s="153"/>
      <c r="D35" s="151" t="s">
        <v>318</v>
      </c>
      <c r="E35" s="139"/>
      <c r="F35" s="138"/>
      <c r="G35" s="134"/>
      <c r="H35" s="134"/>
    </row>
    <row r="36" spans="1:8">
      <c r="E36" s="140"/>
      <c r="F36" s="141"/>
      <c r="G36" s="134"/>
      <c r="H36" s="134"/>
    </row>
    <row r="37" spans="1:8" ht="21.75" customHeight="1">
      <c r="B37" s="152"/>
      <c r="C37" s="152"/>
      <c r="D37" s="150"/>
    </row>
    <row r="38" spans="1:8">
      <c r="C38" s="129"/>
    </row>
    <row r="39" spans="1:8">
      <c r="C39" s="129"/>
    </row>
  </sheetData>
  <mergeCells count="7">
    <mergeCell ref="B37:C37"/>
    <mergeCell ref="B35:C35"/>
    <mergeCell ref="B7:D7"/>
    <mergeCell ref="D32:F32"/>
    <mergeCell ref="A33:B33"/>
    <mergeCell ref="D33:F33"/>
    <mergeCell ref="C34:G3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CA1A-7125-44DD-892D-E4112EE7F008}">
  <dimension ref="A1:Q82"/>
  <sheetViews>
    <sheetView topLeftCell="A9" zoomScaleNormal="100" workbookViewId="0">
      <pane xSplit="13" ySplit="3" topLeftCell="N29" activePane="bottomRight" state="frozen"/>
      <selection activeCell="A9" sqref="A9"/>
      <selection pane="topRight" activeCell="N9" sqref="N9"/>
      <selection pane="bottomLeft" activeCell="A12" sqref="A12"/>
      <selection pane="bottomRight" activeCell="P30" sqref="P30"/>
    </sheetView>
  </sheetViews>
  <sheetFormatPr baseColWidth="10" defaultRowHeight="15"/>
  <cols>
    <col min="1" max="1" width="17.42578125" customWidth="1"/>
    <col min="2" max="2" width="11" hidden="1" customWidth="1"/>
    <col min="3" max="3" width="16.5703125" customWidth="1"/>
    <col min="4" max="4" width="36.140625" customWidth="1"/>
    <col min="5" max="5" width="6.140625" hidden="1" customWidth="1"/>
    <col min="6" max="6" width="6" hidden="1" customWidth="1"/>
    <col min="7" max="7" width="18" hidden="1" customWidth="1"/>
    <col min="8" max="8" width="22" hidden="1" customWidth="1"/>
    <col min="9" max="9" width="14.42578125" customWidth="1"/>
    <col min="10" max="10" width="22.5703125" hidden="1" customWidth="1"/>
    <col min="11" max="11" width="17.85546875" hidden="1" customWidth="1"/>
    <col min="12" max="12" width="15.28515625" hidden="1" customWidth="1"/>
    <col min="13" max="13" width="17.28515625" hidden="1" customWidth="1"/>
    <col min="14" max="14" width="9.5703125" customWidth="1"/>
    <col min="15" max="15" width="31" customWidth="1"/>
    <col min="16" max="16" width="35.5703125" customWidth="1"/>
    <col min="17" max="17" width="19.7109375" customWidth="1"/>
  </cols>
  <sheetData>
    <row r="1" spans="1:16" ht="24.75" hidden="1" customHeight="1" thickBot="1">
      <c r="A1" s="186"/>
      <c r="B1" s="187"/>
      <c r="C1" s="188"/>
      <c r="D1" s="195" t="s">
        <v>182</v>
      </c>
      <c r="E1" s="195"/>
      <c r="F1" s="195"/>
      <c r="G1" s="195"/>
      <c r="H1" s="195"/>
      <c r="I1" s="195"/>
      <c r="J1" s="195"/>
      <c r="K1" s="195"/>
      <c r="L1" s="195"/>
      <c r="M1" s="196"/>
      <c r="N1" s="94"/>
      <c r="O1" s="94"/>
      <c r="P1" s="94"/>
    </row>
    <row r="2" spans="1:16" ht="18.75" hidden="1" customHeight="1" thickBot="1">
      <c r="A2" s="189"/>
      <c r="B2" s="190"/>
      <c r="C2" s="191"/>
      <c r="D2" s="197" t="s">
        <v>183</v>
      </c>
      <c r="E2" s="197"/>
      <c r="F2" s="197"/>
      <c r="G2" s="197"/>
      <c r="H2" s="197"/>
      <c r="I2" s="197"/>
      <c r="J2" s="197"/>
      <c r="K2" s="197"/>
      <c r="L2" s="197"/>
      <c r="M2" s="198" t="s">
        <v>184</v>
      </c>
      <c r="N2" s="95"/>
      <c r="O2" s="95"/>
      <c r="P2" s="95"/>
    </row>
    <row r="3" spans="1:16" ht="21" hidden="1" customHeight="1" thickBot="1">
      <c r="A3" s="192"/>
      <c r="B3" s="193"/>
      <c r="C3" s="194"/>
      <c r="D3" s="199" t="s">
        <v>185</v>
      </c>
      <c r="E3" s="199"/>
      <c r="F3" s="200"/>
      <c r="G3" s="201" t="s">
        <v>186</v>
      </c>
      <c r="H3" s="202"/>
      <c r="I3" s="201" t="s">
        <v>184</v>
      </c>
      <c r="J3" s="203"/>
      <c r="K3" s="204" t="s">
        <v>187</v>
      </c>
      <c r="L3" s="205"/>
      <c r="M3" s="206"/>
      <c r="N3" s="96"/>
      <c r="O3" s="96"/>
      <c r="P3" s="96"/>
    </row>
    <row r="4" spans="1:16" ht="21" hidden="1" customHeight="1" thickBot="1">
      <c r="A4" s="97"/>
      <c r="B4" s="97"/>
      <c r="C4" s="97"/>
      <c r="D4" s="98"/>
      <c r="E4" s="98"/>
      <c r="F4" s="98"/>
      <c r="G4" s="99"/>
      <c r="H4" s="99"/>
      <c r="I4" s="99"/>
      <c r="J4" s="99"/>
      <c r="K4" s="96"/>
      <c r="L4" s="96"/>
      <c r="M4" s="96"/>
      <c r="N4" s="96"/>
      <c r="O4" s="96"/>
      <c r="P4" s="96"/>
    </row>
    <row r="5" spans="1:16" ht="27" hidden="1" customHeight="1" thickBot="1">
      <c r="A5" s="207" t="s">
        <v>12</v>
      </c>
      <c r="B5" s="207"/>
      <c r="C5" s="207"/>
      <c r="D5" s="207"/>
      <c r="E5" s="207"/>
      <c r="F5" s="207"/>
      <c r="G5" s="207"/>
      <c r="H5" s="207"/>
      <c r="I5" s="207"/>
      <c r="J5" s="207"/>
      <c r="K5" s="207"/>
      <c r="L5" s="207"/>
      <c r="M5" s="207"/>
      <c r="N5" s="207"/>
      <c r="O5" s="207"/>
      <c r="P5" s="207"/>
    </row>
    <row r="6" spans="1:16" ht="30" hidden="1" customHeight="1" thickBot="1">
      <c r="A6" s="208" t="s">
        <v>188</v>
      </c>
      <c r="B6" s="209"/>
      <c r="C6" s="209"/>
      <c r="D6" s="209"/>
      <c r="E6" s="209"/>
      <c r="F6" s="209"/>
      <c r="G6" s="209"/>
      <c r="H6" s="209"/>
      <c r="I6" s="209"/>
      <c r="J6" s="209"/>
      <c r="K6" s="209"/>
      <c r="L6" s="209"/>
      <c r="M6" s="209"/>
      <c r="N6" s="209"/>
      <c r="O6" s="209"/>
      <c r="P6" s="209"/>
    </row>
    <row r="7" spans="1:16" ht="27" hidden="1" customHeight="1" thickBot="1">
      <c r="A7" s="182" t="s">
        <v>189</v>
      </c>
      <c r="B7" s="183" t="s">
        <v>190</v>
      </c>
      <c r="C7" s="183"/>
      <c r="D7" s="183" t="s">
        <v>191</v>
      </c>
      <c r="E7" s="183"/>
      <c r="F7" s="183"/>
      <c r="G7" s="183"/>
      <c r="H7" s="183"/>
      <c r="I7" s="183" t="s">
        <v>192</v>
      </c>
      <c r="J7" s="183"/>
      <c r="K7" s="183"/>
      <c r="L7" s="183"/>
      <c r="M7" s="183"/>
      <c r="N7" s="100"/>
      <c r="O7" s="100"/>
      <c r="P7" s="100"/>
    </row>
    <row r="8" spans="1:16" ht="22.5" hidden="1" customHeight="1" thickBot="1">
      <c r="A8" s="182"/>
      <c r="B8" s="183"/>
      <c r="C8" s="183"/>
      <c r="D8" s="182" t="s">
        <v>193</v>
      </c>
      <c r="E8" s="182"/>
      <c r="F8" s="182"/>
      <c r="G8" s="182" t="s">
        <v>194</v>
      </c>
      <c r="H8" s="182"/>
      <c r="I8" s="184" t="s">
        <v>195</v>
      </c>
      <c r="J8" s="182" t="s">
        <v>196</v>
      </c>
      <c r="K8" s="182" t="s">
        <v>197</v>
      </c>
      <c r="L8" s="182" t="s">
        <v>198</v>
      </c>
      <c r="M8" s="182" t="s">
        <v>199</v>
      </c>
      <c r="N8" s="101"/>
      <c r="O8" s="101"/>
      <c r="P8" s="101"/>
    </row>
    <row r="9" spans="1:16" ht="52.5" customHeight="1" thickBot="1">
      <c r="A9" s="182"/>
      <c r="B9" s="183"/>
      <c r="C9" s="183"/>
      <c r="D9" s="101" t="s">
        <v>200</v>
      </c>
      <c r="E9" s="102" t="s">
        <v>201</v>
      </c>
      <c r="F9" s="102" t="s">
        <v>202</v>
      </c>
      <c r="G9" s="101" t="s">
        <v>203</v>
      </c>
      <c r="H9" s="101" t="s">
        <v>204</v>
      </c>
      <c r="I9" s="185"/>
      <c r="J9" s="182"/>
      <c r="K9" s="182"/>
      <c r="L9" s="182"/>
      <c r="M9" s="182" t="s">
        <v>205</v>
      </c>
      <c r="N9" s="101" t="s">
        <v>175</v>
      </c>
      <c r="O9" s="101" t="s">
        <v>206</v>
      </c>
      <c r="P9" s="101" t="s">
        <v>339</v>
      </c>
    </row>
    <row r="10" spans="1:16" ht="12" customHeight="1" thickBot="1">
      <c r="A10" s="167" t="s">
        <v>207</v>
      </c>
      <c r="B10" s="168">
        <v>1</v>
      </c>
      <c r="C10" s="169" t="s">
        <v>208</v>
      </c>
      <c r="D10" s="103" t="s">
        <v>209</v>
      </c>
      <c r="E10" s="171">
        <v>1</v>
      </c>
      <c r="F10" s="171">
        <v>4</v>
      </c>
      <c r="G10" s="168" t="str">
        <f>IF(E10*F10=1,"BAJA",IF(E10*F10=2,"BAJA",IF(E10*F10=3,"BAJA",IF(E10*F10=4,"BAJA",IF(E10*F10=5,"MODERADA",IF(E10*F10=6,"MODERADA",IF(E10*F10=8,"MODERADA",IF(E10*F10=9,"MODERADA",IF(E10*F10=10,"ALTA",IF(E10*F10=10,"ALTA",IF(E10*F10=12,"ALTA",IF(E10*F10=15,"ALTA",IF(E10*F10=16,"EXTREMA",IF(E10*F10=20,"EXTREMA",IF(E10*F10=25,"EXTREMA")))))))))))))))</f>
        <v>BAJA</v>
      </c>
      <c r="H10" s="172" t="s">
        <v>210</v>
      </c>
      <c r="I10" s="169" t="s">
        <v>211</v>
      </c>
      <c r="J10" s="163" t="s">
        <v>212</v>
      </c>
      <c r="K10" s="163" t="s">
        <v>213</v>
      </c>
      <c r="L10" s="173">
        <v>43878</v>
      </c>
      <c r="M10" s="174">
        <v>44195</v>
      </c>
      <c r="N10" s="166">
        <v>1</v>
      </c>
      <c r="O10" s="176" t="s">
        <v>330</v>
      </c>
      <c r="P10" s="109" t="s">
        <v>327</v>
      </c>
    </row>
    <row r="11" spans="1:16" ht="77.25" hidden="1" thickBot="1">
      <c r="A11" s="167"/>
      <c r="B11" s="168"/>
      <c r="C11" s="169"/>
      <c r="D11" s="103" t="s">
        <v>214</v>
      </c>
      <c r="E11" s="171"/>
      <c r="F11" s="171"/>
      <c r="G11" s="168"/>
      <c r="H11" s="172"/>
      <c r="I11" s="169"/>
      <c r="J11" s="163"/>
      <c r="K11" s="163"/>
      <c r="L11" s="173"/>
      <c r="M11" s="174"/>
      <c r="N11" s="175"/>
      <c r="O11" s="177"/>
      <c r="P11" s="120" t="s">
        <v>328</v>
      </c>
    </row>
    <row r="12" spans="1:16" ht="130.5" customHeight="1" thickBot="1">
      <c r="A12" s="167"/>
      <c r="B12" s="168"/>
      <c r="C12" s="169"/>
      <c r="D12" s="103" t="s">
        <v>215</v>
      </c>
      <c r="E12" s="171"/>
      <c r="F12" s="171"/>
      <c r="G12" s="168"/>
      <c r="H12" s="172"/>
      <c r="I12" s="169"/>
      <c r="J12" s="163"/>
      <c r="K12" s="163"/>
      <c r="L12" s="173"/>
      <c r="M12" s="174"/>
      <c r="N12" s="162"/>
      <c r="O12" s="178"/>
      <c r="P12" s="121" t="s">
        <v>329</v>
      </c>
    </row>
    <row r="13" spans="1:16" ht="100.5" customHeight="1" thickBot="1">
      <c r="A13" s="167"/>
      <c r="B13" s="168">
        <v>2</v>
      </c>
      <c r="C13" s="169" t="s">
        <v>216</v>
      </c>
      <c r="D13" s="103" t="s">
        <v>217</v>
      </c>
      <c r="E13" s="170">
        <v>2</v>
      </c>
      <c r="F13" s="170">
        <v>3</v>
      </c>
      <c r="G13" s="168" t="str">
        <f>IF(E13*F13=1,"BAJA",IF(E13*F13=2,"BAJA",IF(E13*F13=3,"BAJA",IF(E13*F13=4,"BAJA",IF(E13*F13=5,"MODERADA",IF(E13*F13=6,"MODERADA",IF(E13*F13=8,"MODERADA",IF(E13*F13=9,"MODERADA",IF(E13*F13=10,"ALTA",IF(E13*F13=10,"ALTA",IF(E13*F13=12,"ALTA",IF(E13*F13=15,"ALTA",IF(E13*F13=16,"EXTREMA",IF(E13*F13=20,"EXTREMA",IF(E13*F13=25,"EXTREMA")))))))))))))))</f>
        <v>MODERADA</v>
      </c>
      <c r="H13" s="170" t="s">
        <v>210</v>
      </c>
      <c r="I13" s="172" t="s">
        <v>218</v>
      </c>
      <c r="J13" s="163" t="s">
        <v>219</v>
      </c>
      <c r="K13" s="163" t="s">
        <v>220</v>
      </c>
      <c r="L13" s="173">
        <v>43878</v>
      </c>
      <c r="M13" s="174">
        <v>43951</v>
      </c>
      <c r="N13" s="166">
        <v>1</v>
      </c>
      <c r="O13" s="176" t="s">
        <v>221</v>
      </c>
      <c r="P13" s="109" t="s">
        <v>340</v>
      </c>
    </row>
    <row r="14" spans="1:16" ht="84.75" customHeight="1" thickBot="1">
      <c r="A14" s="167"/>
      <c r="B14" s="168"/>
      <c r="C14" s="169"/>
      <c r="D14" s="103" t="s">
        <v>222</v>
      </c>
      <c r="E14" s="170"/>
      <c r="F14" s="170"/>
      <c r="G14" s="168"/>
      <c r="H14" s="170"/>
      <c r="I14" s="172"/>
      <c r="J14" s="163"/>
      <c r="K14" s="163"/>
      <c r="L14" s="173"/>
      <c r="M14" s="174"/>
      <c r="N14" s="175"/>
      <c r="O14" s="177"/>
      <c r="P14" s="120" t="s">
        <v>337</v>
      </c>
    </row>
    <row r="15" spans="1:16" ht="102.75" hidden="1" customHeight="1" thickBot="1">
      <c r="A15" s="167"/>
      <c r="B15" s="168"/>
      <c r="C15" s="169"/>
      <c r="D15" s="103" t="s">
        <v>223</v>
      </c>
      <c r="E15" s="170"/>
      <c r="F15" s="170"/>
      <c r="G15" s="168"/>
      <c r="H15" s="170"/>
      <c r="I15" s="172"/>
      <c r="J15" s="163"/>
      <c r="K15" s="163"/>
      <c r="L15" s="173"/>
      <c r="M15" s="174"/>
      <c r="N15" s="162"/>
      <c r="O15" s="178"/>
      <c r="P15" s="121" t="s">
        <v>331</v>
      </c>
    </row>
    <row r="16" spans="1:16" ht="138" customHeight="1" thickBot="1">
      <c r="A16" s="167" t="s">
        <v>224</v>
      </c>
      <c r="B16" s="181">
        <v>3</v>
      </c>
      <c r="C16" s="172" t="s">
        <v>225</v>
      </c>
      <c r="D16" s="104" t="s">
        <v>226</v>
      </c>
      <c r="E16" s="170">
        <v>1</v>
      </c>
      <c r="F16" s="170">
        <v>4</v>
      </c>
      <c r="G16" s="171" t="str">
        <f>IF(E16*F16=1,"BAJA",IF(E16*F16=2,"BAJA",IF(E16*F16=3,"BAJA",IF(E16*F16=4,"BAJA",IF(E16*F16=5,"MODERADA",IF(E16*F16=6,"MODERADA",IF(E16*F16=8,"MODERADA",IF(E16*F16=9,"MODERADA",IF(E16*F16=10,"ALTA",IF(E16*F16=10,"ALTA",IF(E16*F16=12,"ALTA",IF(E16*F16=15,"ALTA",IF(E16*F16=16,"EXTREMA",IF(E16*F16=20,"EXTREMA",IF(E16*F16=25,"EXTREMA")))))))))))))))</f>
        <v>BAJA</v>
      </c>
      <c r="H16" s="170" t="s">
        <v>210</v>
      </c>
      <c r="I16" s="179" t="s">
        <v>227</v>
      </c>
      <c r="J16" s="163" t="s">
        <v>228</v>
      </c>
      <c r="K16" s="163" t="s">
        <v>213</v>
      </c>
      <c r="L16" s="173">
        <v>43860</v>
      </c>
      <c r="M16" s="174">
        <v>44196</v>
      </c>
      <c r="N16" s="166">
        <v>0.66</v>
      </c>
      <c r="O16" s="161" t="s">
        <v>336</v>
      </c>
      <c r="P16" s="110" t="s">
        <v>335</v>
      </c>
    </row>
    <row r="17" spans="1:17" ht="170.25" customHeight="1" thickBot="1">
      <c r="A17" s="167"/>
      <c r="B17" s="181"/>
      <c r="C17" s="172"/>
      <c r="D17" s="105" t="s">
        <v>229</v>
      </c>
      <c r="E17" s="170"/>
      <c r="F17" s="170"/>
      <c r="G17" s="171"/>
      <c r="H17" s="170"/>
      <c r="I17" s="179"/>
      <c r="J17" s="180"/>
      <c r="K17" s="163"/>
      <c r="L17" s="173"/>
      <c r="M17" s="174"/>
      <c r="N17" s="162"/>
      <c r="O17" s="162"/>
      <c r="P17" s="145" t="s">
        <v>335</v>
      </c>
    </row>
    <row r="18" spans="1:17" ht="100.5" customHeight="1" thickBot="1">
      <c r="A18" s="167" t="s">
        <v>230</v>
      </c>
      <c r="B18" s="168">
        <v>4</v>
      </c>
      <c r="C18" s="169" t="s">
        <v>231</v>
      </c>
      <c r="D18" s="103" t="s">
        <v>232</v>
      </c>
      <c r="E18" s="170">
        <v>1</v>
      </c>
      <c r="F18" s="170">
        <v>4</v>
      </c>
      <c r="G18" s="171" t="str">
        <f>IF(E18*F18=1,"BAJA",IF(E18*F18=2,"BAJA",IF(E18*F18=3,"BAJA",IF(E18*F18=4,"BAJA",IF(E18*F18=5,"MODERADA",IF(E18*F18=6,"MODERADA",IF(E18*F18=8,"MODERADA",IF(E18*F18=9,"MODERADA",IF(E18*F18=10,"ALTA",IF(E18*F18=10,"ALTA",IF(E18*F18=12,"ALTA",IF(E18*F18=15,"ALTA",IF(E18*F18=16,"EXTREMA",IF(E18*F18=20,"EXTREMA",IF(E18*F18=25,"EXTREMA")))))))))))))))</f>
        <v>BAJA</v>
      </c>
      <c r="H18" s="170" t="s">
        <v>233</v>
      </c>
      <c r="I18" s="172" t="s">
        <v>234</v>
      </c>
      <c r="J18" s="163" t="s">
        <v>235</v>
      </c>
      <c r="K18" s="163" t="s">
        <v>213</v>
      </c>
      <c r="L18" s="173">
        <v>43906</v>
      </c>
      <c r="M18" s="174">
        <v>44134</v>
      </c>
      <c r="N18" s="166">
        <v>0.66</v>
      </c>
      <c r="O18" s="176" t="s">
        <v>320</v>
      </c>
      <c r="P18" s="109" t="s">
        <v>321</v>
      </c>
    </row>
    <row r="19" spans="1:17" ht="112.5" customHeight="1" thickBot="1">
      <c r="A19" s="167"/>
      <c r="B19" s="168"/>
      <c r="C19" s="169"/>
      <c r="D19" s="103" t="s">
        <v>236</v>
      </c>
      <c r="E19" s="170"/>
      <c r="F19" s="170"/>
      <c r="G19" s="171"/>
      <c r="H19" s="170"/>
      <c r="I19" s="172"/>
      <c r="J19" s="163"/>
      <c r="K19" s="163"/>
      <c r="L19" s="173"/>
      <c r="M19" s="174"/>
      <c r="N19" s="175"/>
      <c r="O19" s="177"/>
      <c r="P19" s="143" t="s">
        <v>322</v>
      </c>
      <c r="Q19" s="36"/>
    </row>
    <row r="20" spans="1:17" ht="97.5" customHeight="1" thickBot="1">
      <c r="A20" s="167"/>
      <c r="B20" s="168"/>
      <c r="C20" s="169"/>
      <c r="D20" s="103" t="s">
        <v>237</v>
      </c>
      <c r="E20" s="170"/>
      <c r="F20" s="170"/>
      <c r="G20" s="171"/>
      <c r="H20" s="170"/>
      <c r="I20" s="172"/>
      <c r="J20" s="163"/>
      <c r="K20" s="163"/>
      <c r="L20" s="173"/>
      <c r="M20" s="174"/>
      <c r="N20" s="175"/>
      <c r="O20" s="177"/>
      <c r="P20" s="120" t="s">
        <v>323</v>
      </c>
    </row>
    <row r="21" spans="1:17" ht="109.5" customHeight="1" thickBot="1">
      <c r="A21" s="167"/>
      <c r="B21" s="168"/>
      <c r="C21" s="169"/>
      <c r="D21" s="103" t="s">
        <v>238</v>
      </c>
      <c r="E21" s="170"/>
      <c r="F21" s="170"/>
      <c r="G21" s="171"/>
      <c r="H21" s="170"/>
      <c r="I21" s="172"/>
      <c r="J21" s="163"/>
      <c r="K21" s="163"/>
      <c r="L21" s="173"/>
      <c r="M21" s="174"/>
      <c r="N21" s="175"/>
      <c r="O21" s="177"/>
      <c r="P21" s="120" t="s">
        <v>324</v>
      </c>
    </row>
    <row r="22" spans="1:17" ht="108" customHeight="1" thickBot="1">
      <c r="A22" s="167"/>
      <c r="B22" s="168"/>
      <c r="C22" s="169"/>
      <c r="D22" s="103" t="s">
        <v>239</v>
      </c>
      <c r="E22" s="170"/>
      <c r="F22" s="170"/>
      <c r="G22" s="171"/>
      <c r="H22" s="170"/>
      <c r="I22" s="172"/>
      <c r="J22" s="163"/>
      <c r="K22" s="163"/>
      <c r="L22" s="173"/>
      <c r="M22" s="174"/>
      <c r="N22" s="162"/>
      <c r="O22" s="178"/>
      <c r="P22" s="121" t="s">
        <v>325</v>
      </c>
    </row>
    <row r="23" spans="1:17" ht="103.5" customHeight="1" thickBot="1">
      <c r="A23" s="167" t="s">
        <v>240</v>
      </c>
      <c r="B23" s="168">
        <v>5</v>
      </c>
      <c r="C23" s="169" t="s">
        <v>241</v>
      </c>
      <c r="D23" s="103" t="s">
        <v>242</v>
      </c>
      <c r="E23" s="170">
        <v>2</v>
      </c>
      <c r="F23" s="170">
        <v>4</v>
      </c>
      <c r="G23" s="168" t="str">
        <f>IF(E23*F23=1,"BAJA",IF(E23*F23=2,"BAJA",IF(E23*F23=3,"BAJA",IF(E23*F23=4,"BAJA",IF(E23*F23=5,"MODERADA",IF(E23*F23=6,"MODERADA",IF(E23*F23=8,"MODERADA",IF(E23*F23=9,"MODERADA",IF(E23*F23=10,"ALTA",IF(E23*F23=10,"ALTA",IF(E23*F23=12,"ALTA",IF(E23*F23=15,"ALTA",IF(E23*F23=16,"EXTREMA",IF(E23*F23=20,"EXTREMA",IF(E23*F23=25,"EXTREMA")))))))))))))))</f>
        <v>MODERADA</v>
      </c>
      <c r="H23" s="172" t="s">
        <v>210</v>
      </c>
      <c r="I23" s="172" t="s">
        <v>243</v>
      </c>
      <c r="J23" s="163" t="s">
        <v>244</v>
      </c>
      <c r="K23" s="163" t="s">
        <v>220</v>
      </c>
      <c r="L23" s="173">
        <v>43832</v>
      </c>
      <c r="M23" s="174">
        <v>44195</v>
      </c>
      <c r="N23" s="166">
        <v>0.66</v>
      </c>
      <c r="O23" s="161" t="s">
        <v>245</v>
      </c>
      <c r="P23" s="161" t="s">
        <v>296</v>
      </c>
    </row>
    <row r="24" spans="1:17" ht="150.75" customHeight="1" thickBot="1">
      <c r="A24" s="167"/>
      <c r="B24" s="168"/>
      <c r="C24" s="169"/>
      <c r="D24" s="103" t="s">
        <v>246</v>
      </c>
      <c r="E24" s="170"/>
      <c r="F24" s="170"/>
      <c r="G24" s="168"/>
      <c r="H24" s="172"/>
      <c r="I24" s="172"/>
      <c r="J24" s="163"/>
      <c r="K24" s="163"/>
      <c r="L24" s="173"/>
      <c r="M24" s="174"/>
      <c r="N24" s="162"/>
      <c r="O24" s="162"/>
      <c r="P24" s="162"/>
    </row>
    <row r="25" spans="1:17" ht="96.75" customHeight="1" thickBot="1">
      <c r="A25" s="167"/>
      <c r="B25" s="168">
        <v>6</v>
      </c>
      <c r="C25" s="169" t="s">
        <v>247</v>
      </c>
      <c r="D25" s="103" t="s">
        <v>248</v>
      </c>
      <c r="E25" s="170">
        <v>2</v>
      </c>
      <c r="F25" s="170">
        <v>4</v>
      </c>
      <c r="G25" s="168" t="str">
        <f>IF(E25*F25=1,"BAJA",IF(E25*F25=2,"BAJA",IF(E25*F25=3,"BAJA",IF(E25*F25=4,"BAJA",IF(E25*F25=5,"MODERADA",IF(E25*F25=6,"MODERADA",IF(E25*F25=8,"MODERADA",IF(E25*F25=9,"MODERADA",IF(E25*F25=10,"ALTA",IF(E25*F25=10,"ALTA",IF(E25*F25=12,"ALTA",IF(E25*F25=15,"ALTA",IF(E25*F25=16,"EXTREMA",IF(E25*F25=20,"EXTREMA",IF(E25*F25=25,"EXTREMA")))))))))))))))</f>
        <v>MODERADA</v>
      </c>
      <c r="H25" s="172" t="s">
        <v>210</v>
      </c>
      <c r="I25" s="172" t="s">
        <v>243</v>
      </c>
      <c r="J25" s="163" t="s">
        <v>244</v>
      </c>
      <c r="K25" s="163" t="s">
        <v>249</v>
      </c>
      <c r="L25" s="173">
        <v>43832</v>
      </c>
      <c r="M25" s="174">
        <v>44195</v>
      </c>
      <c r="N25" s="166">
        <v>0.66</v>
      </c>
      <c r="O25" s="161" t="s">
        <v>250</v>
      </c>
      <c r="P25" s="161" t="s">
        <v>297</v>
      </c>
    </row>
    <row r="26" spans="1:17" ht="181.5" customHeight="1" thickBot="1">
      <c r="A26" s="167"/>
      <c r="B26" s="168"/>
      <c r="C26" s="169"/>
      <c r="D26" s="103" t="s">
        <v>251</v>
      </c>
      <c r="E26" s="170"/>
      <c r="F26" s="170"/>
      <c r="G26" s="168"/>
      <c r="H26" s="172"/>
      <c r="I26" s="172"/>
      <c r="J26" s="163"/>
      <c r="K26" s="163"/>
      <c r="L26" s="173"/>
      <c r="M26" s="174"/>
      <c r="N26" s="162"/>
      <c r="O26" s="162"/>
      <c r="P26" s="162"/>
    </row>
    <row r="27" spans="1:17" ht="100.5" customHeight="1" thickBot="1">
      <c r="A27" s="167" t="s">
        <v>252</v>
      </c>
      <c r="B27" s="168">
        <v>7</v>
      </c>
      <c r="C27" s="169" t="s">
        <v>253</v>
      </c>
      <c r="D27" s="103" t="s">
        <v>254</v>
      </c>
      <c r="E27" s="170">
        <v>1</v>
      </c>
      <c r="F27" s="170">
        <v>3</v>
      </c>
      <c r="G27" s="171" t="str">
        <f>IF(E27*F27=1,"BAJA",IF(E27*F27=2,"BAJA",IF(E27*F27=3,"BAJA",IF(E27*F27=4,"BAJA",IF(E27*F27=5,"MODERADA",IF(E27*F27=6,"MODERADA",IF(E27*F27=8,"MODERADA",IF(E27*F27=9,"MODERADA",IF(E27*F27=10,"ALTA",IF(E27*F27=10,"ALTA",IF(E27*F27=12,"ALTA",IF(E27*F27=15,"ALTA",IF(E27*F27=16,"EXTREMA",IF(E27*F27=20,"EXTREMA",IF(E27*F27=25,"EXTREMA")))))))))))))))</f>
        <v>BAJA</v>
      </c>
      <c r="H27" s="172" t="s">
        <v>210</v>
      </c>
      <c r="I27" s="172" t="s">
        <v>255</v>
      </c>
      <c r="J27" s="163" t="s">
        <v>256</v>
      </c>
      <c r="K27" s="163" t="s">
        <v>213</v>
      </c>
      <c r="L27" s="164">
        <v>43739</v>
      </c>
      <c r="M27" s="165">
        <v>43829</v>
      </c>
      <c r="N27" s="166">
        <v>1</v>
      </c>
      <c r="O27" s="161" t="s">
        <v>299</v>
      </c>
      <c r="P27" s="110" t="s">
        <v>298</v>
      </c>
    </row>
    <row r="28" spans="1:17" ht="109.5" customHeight="1" thickBot="1">
      <c r="A28" s="167"/>
      <c r="B28" s="168"/>
      <c r="C28" s="169"/>
      <c r="D28" s="103" t="s">
        <v>257</v>
      </c>
      <c r="E28" s="170"/>
      <c r="F28" s="170"/>
      <c r="G28" s="171"/>
      <c r="H28" s="172"/>
      <c r="I28" s="172"/>
      <c r="J28" s="163"/>
      <c r="K28" s="163"/>
      <c r="L28" s="164"/>
      <c r="M28" s="165"/>
      <c r="N28" s="162"/>
      <c r="O28" s="162"/>
      <c r="P28" s="122" t="s">
        <v>300</v>
      </c>
    </row>
    <row r="29" spans="1:17" ht="272.25" customHeight="1" thickBot="1">
      <c r="A29" s="106" t="s">
        <v>258</v>
      </c>
      <c r="B29" s="107">
        <v>8</v>
      </c>
      <c r="C29" s="108" t="s">
        <v>259</v>
      </c>
      <c r="D29" s="109" t="s">
        <v>260</v>
      </c>
      <c r="E29" s="110">
        <v>1</v>
      </c>
      <c r="F29" s="110">
        <v>5</v>
      </c>
      <c r="G29" s="107" t="str">
        <f>IF(E29*F29=1,"BAJA",IF(E29*F29=2,"BAJA",IF(E29*F29=3,"BAJA",IF(E29*F29=4,"BAJA",IF(E29*F29=5,"MODERADA",IF(E29*F29=6,"MODERADA",IF(E29*F29=8,"MODERADA",IF(E29*F29=9,"MODERADA",IF(E29*F29=10,"ALTA",IF(E29*F29=10,"ALTA",IF(E29*F29=12,"ALTA",IF(E29*F29=15,"ALTA",IF(E29*F29=16,"EXTREMA",IF(E29*F29=20,"EXTREMA",IF(E29*F29=25,"EXTREMA")))))))))))))))</f>
        <v>MODERADA</v>
      </c>
      <c r="H29" s="109" t="s">
        <v>210</v>
      </c>
      <c r="I29" s="109" t="s">
        <v>261</v>
      </c>
      <c r="J29" s="111" t="s">
        <v>262</v>
      </c>
      <c r="K29" s="111" t="s">
        <v>220</v>
      </c>
      <c r="L29" s="112">
        <v>43864</v>
      </c>
      <c r="M29" s="113">
        <v>44195</v>
      </c>
      <c r="N29" s="114">
        <v>0.75</v>
      </c>
      <c r="O29" s="103" t="s">
        <v>341</v>
      </c>
      <c r="P29" s="103" t="s">
        <v>342</v>
      </c>
    </row>
    <row r="30" spans="1:17" ht="12.75" customHeight="1">
      <c r="A30" s="37"/>
      <c r="B30" s="37"/>
      <c r="C30" s="37"/>
      <c r="D30" s="37"/>
      <c r="E30" s="37"/>
      <c r="F30" s="37"/>
      <c r="G30" s="37"/>
      <c r="H30" s="37"/>
      <c r="I30" s="37"/>
      <c r="J30" s="37"/>
      <c r="K30" s="37"/>
      <c r="L30" s="37"/>
      <c r="M30" s="37"/>
      <c r="N30" s="115">
        <f>+AVERAGE(N10:N29)</f>
        <v>0.79875000000000007</v>
      </c>
      <c r="O30" s="37"/>
      <c r="P30" s="37"/>
    </row>
    <row r="31" spans="1:17" ht="11.25" customHeight="1">
      <c r="A31" s="37"/>
      <c r="B31" s="37"/>
      <c r="C31" s="37"/>
      <c r="D31" s="37"/>
      <c r="E31" s="37"/>
      <c r="F31" s="37"/>
      <c r="G31" s="37"/>
      <c r="H31" s="37"/>
      <c r="I31" s="37"/>
      <c r="J31" s="37"/>
      <c r="K31" s="37"/>
      <c r="L31" s="37"/>
      <c r="M31" s="37"/>
      <c r="N31" s="37"/>
      <c r="O31" s="37"/>
      <c r="P31" s="37"/>
    </row>
    <row r="32" spans="1:17">
      <c r="A32" s="37"/>
      <c r="B32" s="37"/>
      <c r="C32" s="37"/>
      <c r="D32" s="37"/>
      <c r="E32" s="37"/>
      <c r="F32" s="37"/>
      <c r="G32" s="37"/>
      <c r="H32" s="37"/>
      <c r="I32" s="37"/>
      <c r="J32" s="37"/>
      <c r="K32" s="37"/>
      <c r="L32" s="37"/>
      <c r="M32" s="37"/>
      <c r="N32" s="37"/>
      <c r="O32" s="37"/>
      <c r="P32" s="37"/>
      <c r="Q32" s="37"/>
    </row>
    <row r="33" spans="1:16">
      <c r="A33" s="37"/>
      <c r="B33" s="37"/>
      <c r="C33" s="37"/>
      <c r="D33" s="37"/>
      <c r="E33" s="37"/>
      <c r="F33" s="37"/>
      <c r="G33" s="37"/>
      <c r="H33" s="37"/>
      <c r="I33" s="37"/>
      <c r="J33" s="37"/>
      <c r="K33" s="37"/>
      <c r="L33" s="37"/>
      <c r="M33" s="37"/>
      <c r="N33" s="37"/>
      <c r="O33" s="37"/>
      <c r="P33" s="37"/>
    </row>
    <row r="34" spans="1:16">
      <c r="A34" s="37"/>
      <c r="B34" s="37"/>
      <c r="C34" s="37"/>
      <c r="D34" s="37"/>
      <c r="E34" s="37"/>
      <c r="F34" s="37"/>
      <c r="G34" s="37"/>
      <c r="H34" s="37"/>
      <c r="I34" s="37"/>
      <c r="J34" s="37"/>
      <c r="K34" s="37"/>
      <c r="L34" s="37"/>
      <c r="M34" s="37"/>
      <c r="N34" s="37"/>
      <c r="O34" s="37"/>
      <c r="P34" s="37"/>
    </row>
    <row r="35" spans="1:16">
      <c r="A35" s="37"/>
      <c r="B35" s="37"/>
      <c r="C35" s="37"/>
      <c r="D35" s="37"/>
      <c r="E35" s="37"/>
      <c r="F35" s="37"/>
      <c r="G35" s="37"/>
      <c r="H35" s="37"/>
      <c r="I35" s="37"/>
      <c r="J35" s="37"/>
      <c r="K35" s="37"/>
      <c r="L35" s="37"/>
      <c r="M35" s="37"/>
      <c r="N35" s="37"/>
      <c r="O35" s="37"/>
      <c r="P35" s="37"/>
    </row>
    <row r="36" spans="1:16" s="116" customFormat="1" ht="20.25" hidden="1" customHeight="1">
      <c r="A36" s="37" t="s">
        <v>263</v>
      </c>
      <c r="B36" s="37"/>
      <c r="C36" s="37"/>
      <c r="D36" s="37"/>
      <c r="E36" s="37"/>
      <c r="F36" s="37"/>
      <c r="G36" s="37"/>
      <c r="H36" s="37"/>
      <c r="I36" s="37"/>
      <c r="J36" s="37"/>
      <c r="K36" s="37"/>
      <c r="L36" s="37"/>
      <c r="M36" s="37"/>
      <c r="N36" s="37"/>
      <c r="O36" s="37"/>
      <c r="P36" s="37"/>
    </row>
    <row r="37" spans="1:16" s="116" customFormat="1" ht="20.25" hidden="1" customHeight="1">
      <c r="A37" s="37" t="s">
        <v>264</v>
      </c>
      <c r="B37" s="37" t="s">
        <v>114</v>
      </c>
      <c r="C37" s="37" t="s">
        <v>265</v>
      </c>
      <c r="D37" s="37"/>
      <c r="E37" s="37"/>
      <c r="F37" s="37"/>
      <c r="G37" s="37"/>
      <c r="H37" s="37"/>
      <c r="I37" s="37"/>
      <c r="J37" s="37"/>
      <c r="K37" s="37"/>
      <c r="L37" s="37"/>
      <c r="M37" s="37"/>
      <c r="N37" s="37"/>
      <c r="O37" s="37"/>
      <c r="P37" s="37"/>
    </row>
    <row r="38" spans="1:16" s="116" customFormat="1" ht="24.75" hidden="1" customHeight="1">
      <c r="A38" s="37" t="s">
        <v>266</v>
      </c>
      <c r="B38" s="37">
        <v>43827</v>
      </c>
      <c r="C38" s="37" t="s">
        <v>267</v>
      </c>
      <c r="D38" s="37"/>
      <c r="E38" s="37"/>
      <c r="F38" s="37"/>
      <c r="G38" s="37"/>
      <c r="H38" s="37"/>
      <c r="I38" s="37"/>
      <c r="J38" s="37"/>
      <c r="K38" s="37"/>
      <c r="L38" s="37"/>
      <c r="M38" s="37"/>
      <c r="N38" s="37"/>
      <c r="O38" s="37"/>
      <c r="P38" s="37"/>
    </row>
    <row r="39" spans="1:16" s="116" customFormat="1" ht="21.75" hidden="1" customHeight="1">
      <c r="A39" s="37" t="s">
        <v>268</v>
      </c>
      <c r="B39" s="37"/>
      <c r="C39" s="37"/>
      <c r="D39" s="37"/>
      <c r="E39" s="37"/>
      <c r="F39" s="37"/>
      <c r="G39" s="37"/>
      <c r="H39" s="37"/>
      <c r="I39" s="37"/>
      <c r="J39" s="37"/>
      <c r="K39" s="37"/>
      <c r="L39" s="37"/>
      <c r="M39" s="37"/>
      <c r="N39" s="37"/>
      <c r="O39" s="37"/>
      <c r="P39" s="37"/>
    </row>
    <row r="40" spans="1:16" ht="21.75" customHeight="1">
      <c r="A40" s="37"/>
      <c r="B40" s="37"/>
      <c r="C40" s="37"/>
      <c r="D40" s="37"/>
      <c r="E40" s="37"/>
      <c r="F40" s="37"/>
      <c r="G40" s="37"/>
      <c r="H40" s="37"/>
      <c r="I40" s="37"/>
      <c r="J40" s="37"/>
      <c r="K40" s="37"/>
      <c r="L40" s="37"/>
      <c r="M40" s="37"/>
      <c r="N40" s="37"/>
      <c r="O40" s="37"/>
      <c r="P40" s="37"/>
    </row>
    <row r="41" spans="1:16" ht="21.75" customHeight="1">
      <c r="A41" s="37"/>
      <c r="B41" s="37"/>
      <c r="C41" s="37"/>
      <c r="D41" s="37"/>
      <c r="E41" s="37"/>
      <c r="F41" s="37"/>
      <c r="G41" s="37"/>
      <c r="H41" s="37"/>
      <c r="I41" s="37"/>
      <c r="J41" s="37"/>
      <c r="K41" s="37"/>
      <c r="L41" s="37"/>
      <c r="M41" s="37"/>
      <c r="N41" s="37"/>
      <c r="O41" s="37"/>
      <c r="P41" s="37"/>
    </row>
    <row r="42" spans="1:16" ht="21.75" customHeight="1">
      <c r="A42" s="37"/>
      <c r="B42" s="37"/>
      <c r="C42" s="37"/>
      <c r="D42" s="37"/>
      <c r="E42" s="37"/>
      <c r="F42" s="37"/>
      <c r="G42" s="37"/>
      <c r="H42" s="37"/>
      <c r="I42" s="37"/>
      <c r="J42" s="37"/>
      <c r="K42" s="37"/>
      <c r="L42" s="37"/>
      <c r="M42" s="37"/>
      <c r="N42" s="37"/>
      <c r="O42" s="37"/>
      <c r="P42" s="37"/>
    </row>
    <row r="43" spans="1:16" ht="21.75" customHeight="1">
      <c r="A43" s="37"/>
      <c r="B43" s="37"/>
      <c r="C43" s="37"/>
      <c r="D43" s="37"/>
      <c r="E43" s="37"/>
      <c r="F43" s="37"/>
      <c r="G43" s="37"/>
      <c r="H43" s="37"/>
      <c r="I43" s="37"/>
      <c r="J43" s="37"/>
      <c r="K43" s="37"/>
      <c r="L43" s="37"/>
      <c r="M43" s="37"/>
      <c r="N43" s="37"/>
      <c r="O43" s="37"/>
      <c r="P43" s="37"/>
    </row>
    <row r="44" spans="1:16" ht="21.75" customHeight="1">
      <c r="A44" s="37"/>
      <c r="B44" s="37"/>
      <c r="C44" s="37"/>
      <c r="D44" s="37"/>
      <c r="E44" s="37"/>
      <c r="F44" s="37"/>
      <c r="G44" s="37"/>
      <c r="H44" s="37"/>
      <c r="I44" s="37"/>
      <c r="J44" s="37"/>
      <c r="K44" s="37"/>
      <c r="L44" s="37"/>
      <c r="M44" s="37"/>
      <c r="N44" s="37"/>
      <c r="O44" s="37"/>
      <c r="P44" s="37"/>
    </row>
    <row r="45" spans="1:16" ht="21.75" customHeight="1">
      <c r="A45" s="37"/>
      <c r="B45" s="37"/>
      <c r="C45" s="37"/>
      <c r="D45" s="37"/>
      <c r="E45" s="37"/>
      <c r="F45" s="37"/>
      <c r="G45" s="37"/>
      <c r="H45" s="37"/>
      <c r="I45" s="37"/>
      <c r="J45" s="37"/>
      <c r="K45" s="37"/>
      <c r="L45" s="37"/>
      <c r="M45" s="37"/>
      <c r="N45" s="37"/>
      <c r="O45" s="37"/>
      <c r="P45" s="37"/>
    </row>
    <row r="46" spans="1:16" ht="21.75" customHeight="1">
      <c r="A46" s="37"/>
      <c r="B46" s="37"/>
      <c r="C46" s="37"/>
      <c r="D46" s="37"/>
      <c r="E46" s="37"/>
      <c r="F46" s="37"/>
      <c r="G46" s="37"/>
      <c r="H46" s="37"/>
      <c r="I46" s="37"/>
      <c r="J46" s="37"/>
      <c r="K46" s="37"/>
      <c r="L46" s="37"/>
      <c r="M46" s="37"/>
      <c r="N46" s="37"/>
      <c r="O46" s="37"/>
      <c r="P46" s="37"/>
    </row>
    <row r="47" spans="1:16" ht="21.75" customHeight="1">
      <c r="A47" s="37"/>
      <c r="B47" s="37"/>
      <c r="C47" s="37"/>
      <c r="D47" s="37"/>
      <c r="E47" s="117"/>
      <c r="F47" s="117"/>
      <c r="G47" s="117"/>
      <c r="H47" s="117"/>
    </row>
    <row r="48" spans="1:16" ht="21.75" customHeight="1">
      <c r="A48" s="37"/>
      <c r="B48" s="37"/>
      <c r="C48" s="37"/>
      <c r="D48" s="37"/>
      <c r="E48" s="117"/>
      <c r="F48" s="117"/>
      <c r="G48" s="117"/>
      <c r="H48" s="117"/>
    </row>
    <row r="49" spans="1:8" ht="21.75" customHeight="1">
      <c r="A49" s="37"/>
      <c r="B49" s="37"/>
      <c r="C49" s="37"/>
      <c r="D49" s="37"/>
      <c r="E49" s="117"/>
      <c r="F49" s="117"/>
      <c r="G49" s="117"/>
      <c r="H49" s="117"/>
    </row>
    <row r="50" spans="1:8" ht="21.75" customHeight="1">
      <c r="A50" s="37"/>
      <c r="B50" s="37"/>
      <c r="C50" s="37"/>
      <c r="D50" s="37"/>
      <c r="E50" s="117"/>
      <c r="F50" s="117"/>
      <c r="G50" s="117"/>
      <c r="H50" s="117"/>
    </row>
    <row r="51" spans="1:8" ht="21.75" customHeight="1">
      <c r="A51" s="37"/>
      <c r="B51" s="37"/>
      <c r="C51" s="37"/>
      <c r="D51" s="37"/>
      <c r="E51" s="117"/>
      <c r="F51" s="117"/>
      <c r="G51" s="117"/>
      <c r="H51" s="117"/>
    </row>
    <row r="52" spans="1:8" ht="21.75" customHeight="1">
      <c r="A52" s="37"/>
      <c r="B52" s="37"/>
      <c r="C52" s="37"/>
      <c r="D52" s="37"/>
      <c r="E52" s="117"/>
      <c r="F52" s="117"/>
      <c r="G52" s="117"/>
      <c r="H52" s="117"/>
    </row>
    <row r="53" spans="1:8" ht="21.75" customHeight="1">
      <c r="A53" s="37"/>
      <c r="B53" s="37"/>
      <c r="C53" s="37"/>
      <c r="D53" s="37"/>
      <c r="E53" s="117"/>
      <c r="F53" s="117"/>
      <c r="G53" s="117"/>
      <c r="H53" s="117"/>
    </row>
    <row r="54" spans="1:8" ht="21.75" customHeight="1">
      <c r="A54" s="37"/>
      <c r="B54" s="37"/>
      <c r="C54" s="37"/>
      <c r="D54" s="37"/>
      <c r="E54" s="117"/>
      <c r="F54" s="117"/>
      <c r="G54" s="117"/>
      <c r="H54" s="117"/>
    </row>
    <row r="55" spans="1:8" ht="21.75" customHeight="1">
      <c r="A55" s="37"/>
      <c r="B55" s="37"/>
      <c r="C55" s="37"/>
      <c r="D55" s="37"/>
      <c r="E55" s="117"/>
      <c r="F55" s="117"/>
      <c r="G55" s="117"/>
      <c r="H55" s="117"/>
    </row>
    <row r="56" spans="1:8" ht="21.75" customHeight="1">
      <c r="A56" s="37"/>
      <c r="B56" s="37"/>
      <c r="C56" s="37"/>
      <c r="D56" s="37"/>
      <c r="E56" s="117"/>
      <c r="F56" s="117"/>
      <c r="G56" s="117"/>
      <c r="H56" s="117"/>
    </row>
    <row r="57" spans="1:8" ht="21.75" customHeight="1">
      <c r="A57" s="37"/>
      <c r="B57" s="37"/>
      <c r="C57" s="37"/>
      <c r="D57" s="37"/>
      <c r="E57" s="117"/>
      <c r="F57" s="117"/>
      <c r="G57" s="117"/>
      <c r="H57" s="117"/>
    </row>
    <row r="58" spans="1:8" ht="21.75" customHeight="1">
      <c r="A58" s="37"/>
      <c r="B58" s="37"/>
      <c r="C58" s="37"/>
      <c r="D58" s="37"/>
      <c r="E58" s="117"/>
      <c r="F58" s="117"/>
      <c r="G58" s="117"/>
      <c r="H58" s="117"/>
    </row>
    <row r="59" spans="1:8" ht="21.75" customHeight="1">
      <c r="A59" s="37"/>
      <c r="B59" s="37"/>
      <c r="C59" s="37"/>
      <c r="D59" s="37"/>
      <c r="E59" s="117"/>
      <c r="F59" s="117"/>
      <c r="G59" s="117"/>
      <c r="H59" s="117"/>
    </row>
    <row r="60" spans="1:8" ht="21.75" customHeight="1">
      <c r="A60" s="37"/>
      <c r="B60" s="37"/>
      <c r="C60" s="37"/>
      <c r="D60" s="37"/>
      <c r="E60" s="117"/>
      <c r="F60" s="117"/>
      <c r="G60" s="117"/>
      <c r="H60" s="117"/>
    </row>
    <row r="61" spans="1:8">
      <c r="A61" s="37"/>
      <c r="B61" s="37"/>
      <c r="C61" s="37"/>
      <c r="D61" s="37"/>
    </row>
    <row r="62" spans="1:8">
      <c r="A62" s="37"/>
      <c r="B62" s="37"/>
      <c r="C62" s="37"/>
      <c r="D62" s="37"/>
    </row>
    <row r="63" spans="1:8">
      <c r="A63" s="37"/>
      <c r="B63" s="37"/>
      <c r="C63" s="37"/>
      <c r="D63" s="37"/>
    </row>
    <row r="64" spans="1:8">
      <c r="A64" s="37"/>
      <c r="B64" s="37"/>
      <c r="C64" s="37"/>
      <c r="D64" s="37"/>
    </row>
    <row r="65" spans="1:4">
      <c r="A65" s="37"/>
      <c r="B65" s="37"/>
      <c r="C65" s="37"/>
      <c r="D65" s="37"/>
    </row>
    <row r="66" spans="1:4">
      <c r="A66" s="37"/>
      <c r="B66" s="37"/>
      <c r="C66" s="37"/>
      <c r="D66" s="37"/>
    </row>
    <row r="67" spans="1:4">
      <c r="A67" s="37"/>
      <c r="B67" s="37"/>
      <c r="C67" s="37"/>
      <c r="D67" s="37"/>
    </row>
    <row r="68" spans="1:4">
      <c r="A68" s="37" t="s">
        <v>269</v>
      </c>
      <c r="B68" s="37"/>
      <c r="C68" s="37"/>
      <c r="D68" s="37"/>
    </row>
    <row r="69" spans="1:4">
      <c r="A69" s="37" t="s">
        <v>270</v>
      </c>
      <c r="B69" s="37"/>
      <c r="C69" s="37"/>
      <c r="D69" s="37"/>
    </row>
    <row r="70" spans="1:4">
      <c r="A70" s="37" t="s">
        <v>271</v>
      </c>
      <c r="B70" s="37"/>
      <c r="C70" s="37"/>
      <c r="D70" s="37"/>
    </row>
    <row r="71" spans="1:4">
      <c r="A71" s="37" t="s">
        <v>258</v>
      </c>
      <c r="B71" s="37"/>
      <c r="C71" s="37"/>
      <c r="D71" s="37"/>
    </row>
    <row r="72" spans="1:4">
      <c r="A72" s="118" t="s">
        <v>272</v>
      </c>
      <c r="B72" s="119"/>
      <c r="C72" s="119"/>
    </row>
    <row r="73" spans="1:4">
      <c r="A73" s="118" t="s">
        <v>273</v>
      </c>
      <c r="B73" s="119"/>
      <c r="C73" s="119"/>
    </row>
    <row r="74" spans="1:4">
      <c r="A74" s="118" t="s">
        <v>274</v>
      </c>
      <c r="B74" s="119"/>
      <c r="C74" s="119"/>
    </row>
    <row r="75" spans="1:4">
      <c r="A75" s="118" t="s">
        <v>275</v>
      </c>
      <c r="B75" s="119"/>
      <c r="C75" s="119"/>
    </row>
    <row r="76" spans="1:4">
      <c r="A76" s="118" t="s">
        <v>276</v>
      </c>
      <c r="B76" s="119"/>
      <c r="C76" s="119"/>
    </row>
    <row r="77" spans="1:4">
      <c r="A77" s="118" t="s">
        <v>207</v>
      </c>
      <c r="B77" s="119"/>
      <c r="C77" s="119"/>
    </row>
    <row r="78" spans="1:4">
      <c r="A78" s="118" t="s">
        <v>230</v>
      </c>
      <c r="B78" s="119"/>
      <c r="C78" s="119"/>
    </row>
    <row r="79" spans="1:4">
      <c r="A79" s="118" t="s">
        <v>240</v>
      </c>
      <c r="B79" s="119"/>
      <c r="C79" s="119"/>
    </row>
    <row r="80" spans="1:4">
      <c r="A80" s="118" t="s">
        <v>277</v>
      </c>
      <c r="B80" s="119"/>
      <c r="C80" s="119"/>
    </row>
    <row r="81" spans="1:3">
      <c r="A81" s="118" t="s">
        <v>278</v>
      </c>
      <c r="B81" s="119"/>
      <c r="C81" s="119"/>
    </row>
    <row r="82" spans="1:3">
      <c r="A82" s="118" t="s">
        <v>252</v>
      </c>
      <c r="B82" s="119"/>
      <c r="C82" s="119"/>
    </row>
  </sheetData>
  <mergeCells count="118">
    <mergeCell ref="A1:C3"/>
    <mergeCell ref="D1:M1"/>
    <mergeCell ref="D2:M2"/>
    <mergeCell ref="D3:F3"/>
    <mergeCell ref="G3:H3"/>
    <mergeCell ref="I3:J3"/>
    <mergeCell ref="K3:M3"/>
    <mergeCell ref="A5:P5"/>
    <mergeCell ref="A6:P6"/>
    <mergeCell ref="A7:A9"/>
    <mergeCell ref="B7:C9"/>
    <mergeCell ref="D7:H7"/>
    <mergeCell ref="I7:M7"/>
    <mergeCell ref="D8:F8"/>
    <mergeCell ref="G8:H8"/>
    <mergeCell ref="I8:I9"/>
    <mergeCell ref="J8:J9"/>
    <mergeCell ref="K8:K9"/>
    <mergeCell ref="L8:L9"/>
    <mergeCell ref="M8:M9"/>
    <mergeCell ref="I10:I12"/>
    <mergeCell ref="J10:J12"/>
    <mergeCell ref="K10:K12"/>
    <mergeCell ref="L10:L12"/>
    <mergeCell ref="M10:M12"/>
    <mergeCell ref="N10:N12"/>
    <mergeCell ref="L13:L15"/>
    <mergeCell ref="M13:M15"/>
    <mergeCell ref="N13:N15"/>
    <mergeCell ref="O13:O15"/>
    <mergeCell ref="A16:A17"/>
    <mergeCell ref="B16:B17"/>
    <mergeCell ref="C16:C17"/>
    <mergeCell ref="E16:E17"/>
    <mergeCell ref="F16:F17"/>
    <mergeCell ref="G16:G17"/>
    <mergeCell ref="A10:A15"/>
    <mergeCell ref="B10:B12"/>
    <mergeCell ref="C10:C12"/>
    <mergeCell ref="E10:E12"/>
    <mergeCell ref="F10:F12"/>
    <mergeCell ref="G10:G12"/>
    <mergeCell ref="H10:H12"/>
    <mergeCell ref="O10:O12"/>
    <mergeCell ref="B13:B15"/>
    <mergeCell ref="C13:C15"/>
    <mergeCell ref="E13:E15"/>
    <mergeCell ref="F13:F15"/>
    <mergeCell ref="G13:G15"/>
    <mergeCell ref="H13:H15"/>
    <mergeCell ref="I13:I15"/>
    <mergeCell ref="J13:J15"/>
    <mergeCell ref="K13:K15"/>
    <mergeCell ref="J18:J22"/>
    <mergeCell ref="K18:K22"/>
    <mergeCell ref="L18:L22"/>
    <mergeCell ref="M18:M22"/>
    <mergeCell ref="N18:N22"/>
    <mergeCell ref="O18:O22"/>
    <mergeCell ref="N16:N17"/>
    <mergeCell ref="O16:O17"/>
    <mergeCell ref="A18:A22"/>
    <mergeCell ref="B18:B22"/>
    <mergeCell ref="C18:C22"/>
    <mergeCell ref="E18:E22"/>
    <mergeCell ref="F18:F22"/>
    <mergeCell ref="G18:G22"/>
    <mergeCell ref="H18:H22"/>
    <mergeCell ref="I18:I22"/>
    <mergeCell ref="H16:H17"/>
    <mergeCell ref="I16:I17"/>
    <mergeCell ref="J16:J17"/>
    <mergeCell ref="K16:K17"/>
    <mergeCell ref="L16:L17"/>
    <mergeCell ref="M16:M17"/>
    <mergeCell ref="B25:B26"/>
    <mergeCell ref="C25:C26"/>
    <mergeCell ref="E25:E26"/>
    <mergeCell ref="F25:F26"/>
    <mergeCell ref="G25:G26"/>
    <mergeCell ref="H25:H26"/>
    <mergeCell ref="I25:I26"/>
    <mergeCell ref="H23:H24"/>
    <mergeCell ref="I23:I24"/>
    <mergeCell ref="N23:N24"/>
    <mergeCell ref="J23:J24"/>
    <mergeCell ref="K23:K24"/>
    <mergeCell ref="L23:L24"/>
    <mergeCell ref="M23:M24"/>
    <mergeCell ref="B23:B24"/>
    <mergeCell ref="C23:C24"/>
    <mergeCell ref="E23:E24"/>
    <mergeCell ref="F23:F24"/>
    <mergeCell ref="G23:G24"/>
    <mergeCell ref="O23:O24"/>
    <mergeCell ref="P23:P24"/>
    <mergeCell ref="P25:P26"/>
    <mergeCell ref="K27:K28"/>
    <mergeCell ref="L27:L28"/>
    <mergeCell ref="M27:M28"/>
    <mergeCell ref="N27:N28"/>
    <mergeCell ref="O27:O28"/>
    <mergeCell ref="A27:A28"/>
    <mergeCell ref="B27:B28"/>
    <mergeCell ref="C27:C28"/>
    <mergeCell ref="E27:E28"/>
    <mergeCell ref="F27:F28"/>
    <mergeCell ref="G27:G28"/>
    <mergeCell ref="H27:H28"/>
    <mergeCell ref="I27:I28"/>
    <mergeCell ref="J27:J28"/>
    <mergeCell ref="J25:J26"/>
    <mergeCell ref="K25:K26"/>
    <mergeCell ref="L25:L26"/>
    <mergeCell ref="M25:M26"/>
    <mergeCell ref="N25:N26"/>
    <mergeCell ref="O25:O26"/>
    <mergeCell ref="A23:A26"/>
  </mergeCells>
  <conditionalFormatting sqref="G16">
    <cfRule type="cellIs" dxfId="27" priority="1" operator="equal">
      <formula>"EXTREMA"</formula>
    </cfRule>
    <cfRule type="cellIs" dxfId="26" priority="2" operator="equal">
      <formula>"ALTA"</formula>
    </cfRule>
    <cfRule type="cellIs" dxfId="25" priority="3" operator="equal">
      <formula>"MODERADA"</formula>
    </cfRule>
    <cfRule type="cellIs" dxfId="24" priority="4" operator="equal">
      <formula>"BAJA"</formula>
    </cfRule>
  </conditionalFormatting>
  <conditionalFormatting sqref="G10 G13">
    <cfRule type="cellIs" dxfId="23" priority="25" operator="equal">
      <formula>"EXTREMA"</formula>
    </cfRule>
    <cfRule type="cellIs" dxfId="22" priority="26" operator="equal">
      <formula>"ALTA"</formula>
    </cfRule>
    <cfRule type="cellIs" dxfId="21" priority="27" operator="equal">
      <formula>"MODERADA"</formula>
    </cfRule>
    <cfRule type="cellIs" dxfId="20" priority="28" operator="equal">
      <formula>"BAJA"</formula>
    </cfRule>
  </conditionalFormatting>
  <conditionalFormatting sqref="G29">
    <cfRule type="cellIs" dxfId="19" priority="5" operator="equal">
      <formula>"EXTREMA"</formula>
    </cfRule>
    <cfRule type="cellIs" dxfId="18" priority="6" operator="equal">
      <formula>"ALTA"</formula>
    </cfRule>
    <cfRule type="cellIs" dxfId="17" priority="7" operator="equal">
      <formula>"MODERADA"</formula>
    </cfRule>
    <cfRule type="cellIs" dxfId="16" priority="8" operator="equal">
      <formula>"BAJA"</formula>
    </cfRule>
  </conditionalFormatting>
  <conditionalFormatting sqref="G18">
    <cfRule type="cellIs" dxfId="15" priority="21" operator="equal">
      <formula>"EXTREMA"</formula>
    </cfRule>
    <cfRule type="cellIs" dxfId="14" priority="22" operator="equal">
      <formula>"ALTA"</formula>
    </cfRule>
    <cfRule type="cellIs" dxfId="13" priority="23" operator="equal">
      <formula>"MODERADA"</formula>
    </cfRule>
    <cfRule type="cellIs" dxfId="12" priority="24" operator="equal">
      <formula>"BAJA"</formula>
    </cfRule>
  </conditionalFormatting>
  <conditionalFormatting sqref="G23">
    <cfRule type="cellIs" dxfId="11" priority="17" operator="equal">
      <formula>"EXTREMA"</formula>
    </cfRule>
    <cfRule type="cellIs" dxfId="10" priority="18" operator="equal">
      <formula>"ALTA"</formula>
    </cfRule>
    <cfRule type="cellIs" dxfId="9" priority="19" operator="equal">
      <formula>"MODERADA"</formula>
    </cfRule>
    <cfRule type="cellIs" dxfId="8" priority="20" operator="equal">
      <formula>"BAJA"</formula>
    </cfRule>
  </conditionalFormatting>
  <conditionalFormatting sqref="G25">
    <cfRule type="cellIs" dxfId="7" priority="13" operator="equal">
      <formula>"EXTREMA"</formula>
    </cfRule>
    <cfRule type="cellIs" dxfId="6" priority="14" operator="equal">
      <formula>"ALTA"</formula>
    </cfRule>
    <cfRule type="cellIs" dxfId="5" priority="15" operator="equal">
      <formula>"MODERADA"</formula>
    </cfRule>
    <cfRule type="cellIs" dxfId="4" priority="16" operator="equal">
      <formula>"BAJA"</formula>
    </cfRule>
  </conditionalFormatting>
  <conditionalFormatting sqref="G27">
    <cfRule type="cellIs" dxfId="3" priority="9" operator="equal">
      <formula>"EXTREMA"</formula>
    </cfRule>
    <cfRule type="cellIs" dxfId="2" priority="10" operator="equal">
      <formula>"ALTA"</formula>
    </cfRule>
    <cfRule type="cellIs" dxfId="1" priority="11" operator="equal">
      <formula>"MODERADA"</formula>
    </cfRule>
    <cfRule type="cellIs" dxfId="0" priority="12" operator="equal">
      <formula>"BAJA"</formula>
    </cfRule>
  </conditionalFormatting>
  <dataValidations count="22">
    <dataValidation type="list" allowBlank="1" showInputMessage="1" showErrorMessage="1" sqref="H29 H16 H27 H23 H25 H13 H18" xr:uid="{C98F6559-B709-42F1-9AF2-B1D0F1F82E17}">
      <formula1>#REF!</formula1>
    </dataValidation>
    <dataValidation type="list" allowBlank="1" showInputMessage="1" showErrorMessage="1" sqref="K16" xr:uid="{558F3521-380F-44FE-8F47-345112FF9DC0}">
      <formula1>$S$63:$S$65</formula1>
    </dataValidation>
    <dataValidation type="list" allowBlank="1" showInputMessage="1" showErrorMessage="1" sqref="F16:F17" xr:uid="{1117BCDF-1A69-446D-B9F7-F4C549E8968B}">
      <formula1>$L$63:$L$67</formula1>
    </dataValidation>
    <dataValidation type="list" allowBlank="1" showInputMessage="1" showErrorMessage="1" sqref="E16" xr:uid="{21EDE707-B152-4460-AACF-9B069B7F0243}">
      <formula1>$K$63:$K$67</formula1>
    </dataValidation>
    <dataValidation type="list" allowBlank="1" showInputMessage="1" showErrorMessage="1" sqref="K27" xr:uid="{CC5875B5-FA08-4F55-A674-5739FD4B4361}">
      <formula1>$S$34:$S$36</formula1>
    </dataValidation>
    <dataValidation type="list" allowBlank="1" showInputMessage="1" showErrorMessage="1" sqref="F27:F28" xr:uid="{CC580626-0D08-4328-ACCF-F48EB53952BB}">
      <formula1>$L$34:$L$38</formula1>
    </dataValidation>
    <dataValidation type="list" allowBlank="1" showInputMessage="1" showErrorMessage="1" sqref="E27" xr:uid="{86BE5533-1346-40EE-9F0C-26411C5AEA3A}">
      <formula1>$K$34:$K$38</formula1>
    </dataValidation>
    <dataValidation type="list" allowBlank="1" showInputMessage="1" showErrorMessage="1" sqref="K23 K25:K26" xr:uid="{BE0F3D52-AD42-4D47-ACB9-32717956BDF1}">
      <formula1>$S$39:$S$62</formula1>
    </dataValidation>
    <dataValidation type="list" allowBlank="1" showInputMessage="1" showErrorMessage="1" sqref="F23 F25:F26" xr:uid="{F7ECE9B5-32B6-4DEE-ABCE-AE3FC73CC5BB}">
      <formula1>$L$39:$L$64</formula1>
    </dataValidation>
    <dataValidation type="list" allowBlank="1" showInputMessage="1" showErrorMessage="1" sqref="E23:E25" xr:uid="{3765EDFC-A3B3-46BA-990F-1D4A021FAC58}">
      <formula1>$K$39:$K$64</formula1>
    </dataValidation>
    <dataValidation type="list" allowBlank="1" showInputMessage="1" showErrorMessage="1" sqref="K13:K15" xr:uid="{04722A73-0745-40A8-BE72-3240A58A56EE}">
      <formula1>$S$80:$S$82</formula1>
    </dataValidation>
    <dataValidation type="list" allowBlank="1" showInputMessage="1" showErrorMessage="1" sqref="E13" xr:uid="{CCFC23B0-D906-4D18-B796-828C2EDD05B5}">
      <formula1>$K$80:$K$84</formula1>
    </dataValidation>
    <dataValidation type="list" allowBlank="1" showInputMessage="1" showErrorMessage="1" sqref="F13:F15" xr:uid="{89461D9A-2752-45A3-9B0B-6B7B812073A6}">
      <formula1>$L$80:$L$84</formula1>
    </dataValidation>
    <dataValidation type="list" allowBlank="1" showInputMessage="1" showErrorMessage="1" sqref="K10:K12" xr:uid="{2D216623-51B0-4D83-B30C-4825C1E59462}">
      <formula1>$R$80:$R$82</formula1>
    </dataValidation>
    <dataValidation type="list" allowBlank="1" showInputMessage="1" showErrorMessage="1" sqref="A10" xr:uid="{6B45F712-63AF-46B4-9C8F-4A904484B0C2}">
      <formula1>$A$68:$A$82</formula1>
    </dataValidation>
    <dataValidation type="list" allowBlank="1" showInputMessage="1" showErrorMessage="1" sqref="K18" xr:uid="{D8281A1A-14C5-40B0-A5E2-48A022EA1AE0}">
      <formula1>$S$62:$S$64</formula1>
    </dataValidation>
    <dataValidation type="list" allowBlank="1" showInputMessage="1" showErrorMessage="1" sqref="F18" xr:uid="{48046DF2-EE94-492E-A415-EEB174E4A445}">
      <formula1>$L$62:$L$66</formula1>
    </dataValidation>
    <dataValidation type="list" allowBlank="1" showInputMessage="1" showErrorMessage="1" sqref="E18" xr:uid="{68D4F0DF-3FF9-4415-9CB8-00287044A4D6}">
      <formula1>$K$62:$K$66</formula1>
    </dataValidation>
    <dataValidation type="list" allowBlank="1" showInputMessage="1" showErrorMessage="1" sqref="K29" xr:uid="{47AB522D-C4E1-4931-9D66-BFC9D503D2A3}">
      <formula1>$S$33:$S$35</formula1>
    </dataValidation>
    <dataValidation type="list" allowBlank="1" showInputMessage="1" showErrorMessage="1" sqref="F29" xr:uid="{1E0443C2-740B-4C2B-9CCB-9AEEFA1B30BC}">
      <formula1>$L$33:$L$37</formula1>
    </dataValidation>
    <dataValidation type="list" allowBlank="1" showInputMessage="1" showErrorMessage="1" sqref="E29" xr:uid="{211F817A-E5DA-441E-955A-F015B732F364}">
      <formula1>$K$33:$K$37</formula1>
    </dataValidation>
    <dataValidation type="list" allowBlank="1" showInputMessage="1" showErrorMessage="1" sqref="H10" xr:uid="{BF9D96D1-0AEB-487A-B7A2-37C5867522DE}">
      <formula1>#REF!</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1E88-B7F7-4665-9E7E-CEED481FE426}">
  <dimension ref="B1:H10"/>
  <sheetViews>
    <sheetView topLeftCell="C2" workbookViewId="0">
      <selection activeCell="H11" sqref="H11"/>
    </sheetView>
  </sheetViews>
  <sheetFormatPr baseColWidth="10" defaultColWidth="9.140625" defaultRowHeight="12.75"/>
  <cols>
    <col min="1" max="1" width="1.42578125" style="85" customWidth="1"/>
    <col min="2" max="2" width="33.140625" style="85" customWidth="1"/>
    <col min="3" max="3" width="44.7109375" style="85" customWidth="1"/>
    <col min="4" max="5" width="25.42578125" style="85" customWidth="1"/>
    <col min="6" max="7" width="18.7109375" style="85" customWidth="1"/>
    <col min="8" max="8" width="32.140625" style="85" customWidth="1"/>
    <col min="9" max="16384" width="9.140625" style="85"/>
  </cols>
  <sheetData>
    <row r="1" spans="2:8" ht="13.5" hidden="1" thickBot="1"/>
    <row r="2" spans="2:8" ht="19.5" thickBot="1">
      <c r="D2" s="216" t="s">
        <v>5</v>
      </c>
      <c r="E2" s="217"/>
      <c r="F2" s="217"/>
      <c r="G2" s="218"/>
      <c r="H2" s="219"/>
    </row>
    <row r="3" spans="2:8" ht="15.75" thickBot="1">
      <c r="D3" s="220" t="s">
        <v>6</v>
      </c>
      <c r="E3" s="221"/>
      <c r="F3" s="221"/>
      <c r="G3" s="221"/>
      <c r="H3" s="222"/>
    </row>
    <row r="4" spans="2:8" ht="13.5" thickBot="1">
      <c r="D4" s="223" t="s">
        <v>7</v>
      </c>
      <c r="E4" s="224"/>
      <c r="F4" s="224"/>
      <c r="G4" s="224"/>
      <c r="H4" s="225"/>
    </row>
    <row r="5" spans="2:8">
      <c r="D5" s="226" t="s">
        <v>9</v>
      </c>
      <c r="E5" s="226" t="s">
        <v>10</v>
      </c>
      <c r="F5" s="228" t="s">
        <v>170</v>
      </c>
      <c r="G5" s="229"/>
      <c r="H5" s="230"/>
    </row>
    <row r="6" spans="2:8" ht="13.5" thickBot="1">
      <c r="D6" s="227"/>
      <c r="E6" s="227"/>
      <c r="F6" s="231"/>
      <c r="G6" s="232"/>
      <c r="H6" s="233"/>
    </row>
    <row r="7" spans="2:8" ht="16.5" thickBot="1">
      <c r="B7" s="210" t="s">
        <v>12</v>
      </c>
      <c r="C7" s="211"/>
      <c r="D7" s="211"/>
      <c r="E7" s="211"/>
      <c r="F7" s="211"/>
      <c r="G7" s="211"/>
      <c r="H7" s="212"/>
    </row>
    <row r="8" spans="2:8" ht="16.5" thickBot="1">
      <c r="B8" s="213" t="s">
        <v>171</v>
      </c>
      <c r="C8" s="214"/>
      <c r="D8" s="214"/>
      <c r="E8" s="214"/>
      <c r="F8" s="214"/>
      <c r="G8" s="214"/>
      <c r="H8" s="215"/>
    </row>
    <row r="9" spans="2:8" ht="32.25" thickBot="1">
      <c r="B9" s="86" t="s">
        <v>172</v>
      </c>
      <c r="C9" s="86" t="s">
        <v>173</v>
      </c>
      <c r="D9" s="86" t="s">
        <v>174</v>
      </c>
      <c r="E9" s="86" t="s">
        <v>55</v>
      </c>
      <c r="F9" s="86" t="s">
        <v>56</v>
      </c>
      <c r="G9" s="87" t="s">
        <v>175</v>
      </c>
      <c r="H9" s="87" t="s">
        <v>176</v>
      </c>
    </row>
    <row r="10" spans="2:8" ht="204.75" thickBot="1">
      <c r="B10" s="88" t="s">
        <v>177</v>
      </c>
      <c r="C10" s="89" t="s">
        <v>178</v>
      </c>
      <c r="D10" s="88" t="s">
        <v>179</v>
      </c>
      <c r="E10" s="90" t="s">
        <v>180</v>
      </c>
      <c r="F10" s="91" t="s">
        <v>181</v>
      </c>
      <c r="G10" s="92">
        <v>1</v>
      </c>
      <c r="H10" s="93" t="s">
        <v>338</v>
      </c>
    </row>
  </sheetData>
  <mergeCells count="8">
    <mergeCell ref="B7:H7"/>
    <mergeCell ref="B8:H8"/>
    <mergeCell ref="D2:H2"/>
    <mergeCell ref="D3:H3"/>
    <mergeCell ref="D4:H4"/>
    <mergeCell ref="D5:D6"/>
    <mergeCell ref="E5:E6"/>
    <mergeCell ref="F5:H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0AC9-90E4-44E2-9865-4F34D384C922}">
  <dimension ref="A1:P21"/>
  <sheetViews>
    <sheetView topLeftCell="G8" workbookViewId="0">
      <selection activeCell="O8" sqref="O1:O1048576"/>
    </sheetView>
  </sheetViews>
  <sheetFormatPr baseColWidth="10" defaultRowHeight="15"/>
  <cols>
    <col min="1" max="1" width="14.28515625" customWidth="1"/>
    <col min="2" max="2" width="36.5703125" customWidth="1"/>
    <col min="3" max="3" width="7.140625" customWidth="1"/>
    <col min="4" max="4" width="5.7109375" customWidth="1"/>
    <col min="5" max="5" width="5.5703125" customWidth="1"/>
    <col min="6" max="6" width="6.28515625" customWidth="1"/>
    <col min="7" max="7" width="9.85546875" customWidth="1"/>
    <col min="8" max="8" width="19.85546875" customWidth="1"/>
    <col min="9" max="9" width="14.28515625" customWidth="1"/>
    <col min="10" max="12" width="14.7109375" customWidth="1"/>
    <col min="13" max="13" width="24" customWidth="1"/>
    <col min="14" max="14" width="53" customWidth="1"/>
  </cols>
  <sheetData>
    <row r="1" spans="1:16" ht="21">
      <c r="C1" s="257" t="s">
        <v>5</v>
      </c>
      <c r="D1" s="258"/>
      <c r="E1" s="258"/>
      <c r="F1" s="258"/>
      <c r="G1" s="258"/>
      <c r="H1" s="258"/>
      <c r="I1" s="258"/>
      <c r="J1" s="258"/>
      <c r="K1" s="258"/>
      <c r="L1" s="258"/>
      <c r="M1" s="258"/>
      <c r="N1" s="259"/>
    </row>
    <row r="2" spans="1:16" ht="15.75">
      <c r="C2" s="260" t="s">
        <v>107</v>
      </c>
      <c r="D2" s="261"/>
      <c r="E2" s="261"/>
      <c r="F2" s="261"/>
      <c r="G2" s="261"/>
      <c r="H2" s="261"/>
      <c r="I2" s="261"/>
      <c r="J2" s="261"/>
      <c r="K2" s="261"/>
      <c r="L2" s="261"/>
      <c r="M2" s="261"/>
      <c r="N2" s="262"/>
    </row>
    <row r="3" spans="1:16" ht="15" customHeight="1">
      <c r="C3" s="263"/>
      <c r="D3" s="264"/>
      <c r="E3" s="264"/>
      <c r="F3" s="264"/>
      <c r="G3" s="264"/>
      <c r="H3" s="264"/>
      <c r="I3" s="264"/>
      <c r="J3" s="264"/>
      <c r="K3" s="264"/>
      <c r="L3" s="264"/>
      <c r="M3" s="264"/>
      <c r="N3" s="265"/>
    </row>
    <row r="4" spans="1:16">
      <c r="C4" s="266"/>
      <c r="D4" s="266"/>
      <c r="E4" s="266"/>
      <c r="F4" s="266"/>
      <c r="G4" s="266"/>
      <c r="H4" s="266"/>
      <c r="I4" s="266"/>
      <c r="J4" s="266"/>
      <c r="K4" s="266"/>
      <c r="L4" s="266"/>
      <c r="M4" s="266"/>
      <c r="N4" s="266"/>
    </row>
    <row r="5" spans="1:16" ht="15.75" customHeight="1">
      <c r="A5" s="267" t="s">
        <v>108</v>
      </c>
      <c r="B5" s="268"/>
      <c r="C5" s="268"/>
      <c r="D5" s="268"/>
      <c r="E5" s="268"/>
      <c r="F5" s="268"/>
      <c r="G5" s="268"/>
      <c r="H5" s="268"/>
      <c r="I5" s="268"/>
      <c r="J5" s="268"/>
      <c r="K5" s="268"/>
      <c r="L5" s="268"/>
      <c r="M5" s="268"/>
      <c r="N5" s="269"/>
    </row>
    <row r="6" spans="1:16" ht="15.75" customHeight="1">
      <c r="A6" s="270"/>
      <c r="B6" s="271"/>
      <c r="C6" s="271"/>
      <c r="D6" s="271"/>
      <c r="E6" s="271"/>
      <c r="F6" s="271"/>
      <c r="G6" s="271"/>
      <c r="H6" s="271"/>
      <c r="I6" s="271"/>
      <c r="J6" s="271"/>
      <c r="K6" s="271"/>
      <c r="L6" s="271"/>
      <c r="M6" s="271"/>
      <c r="N6" s="272"/>
    </row>
    <row r="7" spans="1:16" ht="21" thickBot="1">
      <c r="A7" s="253" t="s">
        <v>109</v>
      </c>
      <c r="B7" s="254"/>
      <c r="C7" s="254"/>
      <c r="D7" s="254"/>
      <c r="E7" s="254"/>
      <c r="F7" s="254"/>
      <c r="G7" s="254"/>
      <c r="H7" s="254"/>
      <c r="I7" s="254"/>
      <c r="J7" s="254"/>
      <c r="K7" s="255"/>
      <c r="L7" s="255"/>
      <c r="M7" s="255"/>
      <c r="N7" s="256"/>
    </row>
    <row r="8" spans="1:16" s="41" customFormat="1">
      <c r="A8" s="244" t="s">
        <v>110</v>
      </c>
      <c r="B8" s="245" t="s">
        <v>111</v>
      </c>
      <c r="C8" s="247" t="s">
        <v>112</v>
      </c>
      <c r="D8" s="248"/>
      <c r="E8" s="248"/>
      <c r="F8" s="248"/>
      <c r="G8" s="249"/>
      <c r="H8" s="250" t="s">
        <v>113</v>
      </c>
      <c r="I8" s="247" t="s">
        <v>114</v>
      </c>
      <c r="J8" s="252"/>
      <c r="K8" s="236" t="s">
        <v>115</v>
      </c>
      <c r="L8" s="234" t="s">
        <v>116</v>
      </c>
      <c r="M8" s="234" t="s">
        <v>49</v>
      </c>
      <c r="N8" s="236" t="s">
        <v>117</v>
      </c>
    </row>
    <row r="9" spans="1:16" s="41" customFormat="1" ht="76.5" thickBot="1">
      <c r="A9" s="244"/>
      <c r="B9" s="246"/>
      <c r="C9" s="42" t="s">
        <v>118</v>
      </c>
      <c r="D9" s="43" t="s">
        <v>119</v>
      </c>
      <c r="E9" s="43" t="s">
        <v>120</v>
      </c>
      <c r="F9" s="43" t="s">
        <v>121</v>
      </c>
      <c r="G9" s="44" t="s">
        <v>122</v>
      </c>
      <c r="H9" s="251"/>
      <c r="I9" s="45" t="s">
        <v>123</v>
      </c>
      <c r="J9" s="46" t="s">
        <v>124</v>
      </c>
      <c r="K9" s="237"/>
      <c r="L9" s="235"/>
      <c r="M9" s="235" t="s">
        <v>49</v>
      </c>
      <c r="N9" s="237"/>
    </row>
    <row r="10" spans="1:16" s="55" customFormat="1" ht="60">
      <c r="A10" s="238" t="s">
        <v>125</v>
      </c>
      <c r="B10" s="47" t="s">
        <v>126</v>
      </c>
      <c r="C10" s="48" t="s">
        <v>127</v>
      </c>
      <c r="D10" s="48"/>
      <c r="E10" s="48"/>
      <c r="F10" s="48"/>
      <c r="G10" s="49"/>
      <c r="H10" s="1" t="s">
        <v>128</v>
      </c>
      <c r="I10" s="50">
        <v>43871</v>
      </c>
      <c r="J10" s="51">
        <v>43878</v>
      </c>
      <c r="K10" s="52" t="s">
        <v>129</v>
      </c>
      <c r="L10" s="53">
        <v>1</v>
      </c>
      <c r="M10" s="52" t="s">
        <v>317</v>
      </c>
      <c r="N10" s="54" t="s">
        <v>130</v>
      </c>
    </row>
    <row r="11" spans="1:16" s="55" customFormat="1" ht="75.75" thickBot="1">
      <c r="A11" s="239"/>
      <c r="B11" s="47" t="s">
        <v>131</v>
      </c>
      <c r="C11" s="48"/>
      <c r="D11" s="48"/>
      <c r="E11" s="48" t="s">
        <v>127</v>
      </c>
      <c r="F11" s="48"/>
      <c r="G11" s="49"/>
      <c r="H11" s="1" t="s">
        <v>132</v>
      </c>
      <c r="I11" s="50">
        <v>43879</v>
      </c>
      <c r="J11" s="51">
        <v>43867</v>
      </c>
      <c r="K11" s="56" t="s">
        <v>133</v>
      </c>
      <c r="L11" s="57">
        <v>1</v>
      </c>
      <c r="M11" s="52" t="s">
        <v>317</v>
      </c>
      <c r="N11" s="58" t="s">
        <v>134</v>
      </c>
    </row>
    <row r="12" spans="1:16" s="55" customFormat="1" ht="60">
      <c r="A12" s="240" t="s">
        <v>135</v>
      </c>
      <c r="B12" s="59" t="s">
        <v>136</v>
      </c>
      <c r="C12" s="48"/>
      <c r="D12" s="48"/>
      <c r="E12" s="48" t="s">
        <v>127</v>
      </c>
      <c r="F12" s="48"/>
      <c r="G12" s="49"/>
      <c r="H12" s="1" t="s">
        <v>137</v>
      </c>
      <c r="I12" s="50">
        <v>43860</v>
      </c>
      <c r="J12" s="51">
        <v>43871</v>
      </c>
      <c r="K12" s="56" t="s">
        <v>133</v>
      </c>
      <c r="L12" s="57">
        <v>1</v>
      </c>
      <c r="M12" s="52" t="s">
        <v>317</v>
      </c>
      <c r="N12" s="58" t="s">
        <v>138</v>
      </c>
    </row>
    <row r="13" spans="1:16" s="55" customFormat="1" ht="60">
      <c r="A13" s="241"/>
      <c r="B13" s="59" t="s">
        <v>139</v>
      </c>
      <c r="C13" s="48"/>
      <c r="D13" s="48"/>
      <c r="E13" s="48" t="s">
        <v>127</v>
      </c>
      <c r="F13" s="48"/>
      <c r="G13" s="49"/>
      <c r="H13" s="60" t="s">
        <v>140</v>
      </c>
      <c r="I13" s="50"/>
      <c r="J13" s="61">
        <v>43495</v>
      </c>
      <c r="K13" s="56" t="s">
        <v>42</v>
      </c>
      <c r="L13" s="57">
        <v>1</v>
      </c>
      <c r="M13" s="52" t="s">
        <v>317</v>
      </c>
      <c r="N13" s="58" t="s">
        <v>141</v>
      </c>
    </row>
    <row r="14" spans="1:16" s="55" customFormat="1" ht="105">
      <c r="A14" s="241"/>
      <c r="B14" s="62" t="s">
        <v>142</v>
      </c>
      <c r="C14" s="63"/>
      <c r="D14" s="63"/>
      <c r="E14" s="63" t="s">
        <v>127</v>
      </c>
      <c r="F14" s="63"/>
      <c r="G14" s="64"/>
      <c r="H14" s="65" t="s">
        <v>143</v>
      </c>
      <c r="I14" s="66"/>
      <c r="J14" s="67">
        <v>43885</v>
      </c>
      <c r="K14" s="56" t="s">
        <v>42</v>
      </c>
      <c r="L14" s="68">
        <v>1</v>
      </c>
      <c r="M14" s="52" t="s">
        <v>317</v>
      </c>
      <c r="N14" s="58" t="s">
        <v>144</v>
      </c>
    </row>
    <row r="15" spans="1:16" s="55" customFormat="1" ht="90">
      <c r="A15" s="241"/>
      <c r="B15" s="69" t="s">
        <v>145</v>
      </c>
      <c r="C15" s="63"/>
      <c r="D15" s="63"/>
      <c r="E15" s="63"/>
      <c r="F15" s="63" t="s">
        <v>127</v>
      </c>
      <c r="G15" s="64"/>
      <c r="H15" s="70" t="s">
        <v>146</v>
      </c>
      <c r="I15" s="66"/>
      <c r="J15" s="71">
        <v>43900</v>
      </c>
      <c r="K15" s="72" t="s">
        <v>147</v>
      </c>
      <c r="L15" s="68">
        <v>1</v>
      </c>
      <c r="M15" s="52" t="s">
        <v>317</v>
      </c>
      <c r="N15" s="73" t="s">
        <v>148</v>
      </c>
    </row>
    <row r="16" spans="1:16" s="55" customFormat="1" ht="90">
      <c r="A16" s="242" t="s">
        <v>149</v>
      </c>
      <c r="B16" s="74" t="s">
        <v>150</v>
      </c>
      <c r="C16" s="48"/>
      <c r="D16" s="48"/>
      <c r="E16" s="48"/>
      <c r="F16" s="48"/>
      <c r="G16" s="49" t="s">
        <v>127</v>
      </c>
      <c r="H16" s="1" t="s">
        <v>151</v>
      </c>
      <c r="I16" s="50">
        <v>43905</v>
      </c>
      <c r="J16" s="51">
        <v>44185</v>
      </c>
      <c r="K16" s="75" t="s">
        <v>152</v>
      </c>
      <c r="L16" s="68">
        <v>0.94</v>
      </c>
      <c r="M16" s="76" t="s">
        <v>295</v>
      </c>
      <c r="N16" s="76" t="s">
        <v>153</v>
      </c>
      <c r="P16" s="77"/>
    </row>
    <row r="17" spans="1:14" s="55" customFormat="1" ht="60">
      <c r="A17" s="242"/>
      <c r="B17" s="74" t="s">
        <v>154</v>
      </c>
      <c r="C17" s="48"/>
      <c r="D17" s="48"/>
      <c r="E17" s="48"/>
      <c r="F17" s="48" t="s">
        <v>127</v>
      </c>
      <c r="G17" s="49"/>
      <c r="H17" s="1" t="s">
        <v>155</v>
      </c>
      <c r="I17" s="50">
        <v>43906</v>
      </c>
      <c r="J17" s="51">
        <v>43920</v>
      </c>
      <c r="K17" s="75" t="s">
        <v>156</v>
      </c>
      <c r="L17" s="57">
        <v>1</v>
      </c>
      <c r="M17" s="149" t="s">
        <v>317</v>
      </c>
      <c r="N17" s="58" t="s">
        <v>157</v>
      </c>
    </row>
    <row r="18" spans="1:14" s="55" customFormat="1" ht="60">
      <c r="A18" s="242"/>
      <c r="B18" s="59" t="s">
        <v>158</v>
      </c>
      <c r="C18" s="48"/>
      <c r="D18" s="48"/>
      <c r="E18" s="48"/>
      <c r="F18" s="48" t="s">
        <v>127</v>
      </c>
      <c r="G18" s="49"/>
      <c r="H18" s="1" t="s">
        <v>159</v>
      </c>
      <c r="I18" s="50">
        <v>43906</v>
      </c>
      <c r="J18" s="51">
        <v>44186</v>
      </c>
      <c r="K18" s="75" t="s">
        <v>160</v>
      </c>
      <c r="L18" s="57">
        <v>1</v>
      </c>
      <c r="M18" s="149" t="s">
        <v>317</v>
      </c>
      <c r="N18" s="58" t="s">
        <v>161</v>
      </c>
    </row>
    <row r="19" spans="1:14" s="55" customFormat="1" ht="75">
      <c r="A19" s="242"/>
      <c r="B19" s="59" t="s">
        <v>162</v>
      </c>
      <c r="C19" s="48"/>
      <c r="D19" s="48"/>
      <c r="E19" s="48"/>
      <c r="F19" s="48"/>
      <c r="G19" s="49" t="s">
        <v>163</v>
      </c>
      <c r="H19" s="1" t="s">
        <v>0</v>
      </c>
      <c r="I19" s="50">
        <v>43936</v>
      </c>
      <c r="J19" s="51">
        <v>44165</v>
      </c>
      <c r="K19" s="75" t="s">
        <v>164</v>
      </c>
      <c r="L19" s="57">
        <v>0.9</v>
      </c>
      <c r="M19" s="76" t="s">
        <v>301</v>
      </c>
      <c r="N19" s="58" t="s">
        <v>165</v>
      </c>
    </row>
    <row r="20" spans="1:14" s="55" customFormat="1" ht="75.75" thickBot="1">
      <c r="A20" s="243"/>
      <c r="B20" s="78" t="s">
        <v>166</v>
      </c>
      <c r="C20" s="79"/>
      <c r="D20" s="79"/>
      <c r="E20" s="79"/>
      <c r="F20" s="79"/>
      <c r="G20" s="80" t="s">
        <v>163</v>
      </c>
      <c r="H20" s="81" t="s">
        <v>167</v>
      </c>
      <c r="I20" s="82">
        <v>43831</v>
      </c>
      <c r="J20" s="51">
        <v>43921</v>
      </c>
      <c r="K20" s="83" t="s">
        <v>168</v>
      </c>
      <c r="L20" s="84">
        <v>1</v>
      </c>
      <c r="M20" s="149" t="s">
        <v>317</v>
      </c>
      <c r="N20" s="78" t="s">
        <v>169</v>
      </c>
    </row>
    <row r="21" spans="1:14">
      <c r="L21" s="23">
        <f>+AVERAGE(L10:L20)</f>
        <v>0.98545454545454547</v>
      </c>
      <c r="M21" s="149"/>
    </row>
  </sheetData>
  <mergeCells count="18">
    <mergeCell ref="A7:N7"/>
    <mergeCell ref="C1:N1"/>
    <mergeCell ref="C2:N2"/>
    <mergeCell ref="C3:N3"/>
    <mergeCell ref="C4:N4"/>
    <mergeCell ref="A5:N6"/>
    <mergeCell ref="L8:L9"/>
    <mergeCell ref="N8:N9"/>
    <mergeCell ref="A10:A11"/>
    <mergeCell ref="A12:A15"/>
    <mergeCell ref="A16:A20"/>
    <mergeCell ref="M8:M9"/>
    <mergeCell ref="A8:A9"/>
    <mergeCell ref="B8:B9"/>
    <mergeCell ref="C8:G8"/>
    <mergeCell ref="H8:H9"/>
    <mergeCell ref="I8:J8"/>
    <mergeCell ref="K8:K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86AB3-4962-4084-891A-0866DC524924}">
  <dimension ref="A1:I29"/>
  <sheetViews>
    <sheetView topLeftCell="A19" zoomScale="110" zoomScaleNormal="110" workbookViewId="0">
      <selection activeCell="B19" sqref="B19"/>
    </sheetView>
  </sheetViews>
  <sheetFormatPr baseColWidth="10" defaultRowHeight="15"/>
  <cols>
    <col min="1" max="1" width="25.28515625" customWidth="1"/>
    <col min="2" max="2" width="41.42578125" customWidth="1"/>
    <col min="3" max="3" width="23.5703125" customWidth="1"/>
    <col min="4" max="5" width="19.42578125" customWidth="1"/>
    <col min="6" max="6" width="12.42578125" customWidth="1"/>
    <col min="7" max="7" width="47.140625" customWidth="1"/>
  </cols>
  <sheetData>
    <row r="1" spans="1:8" ht="19.5" hidden="1" thickBot="1">
      <c r="C1" s="275" t="s">
        <v>5</v>
      </c>
      <c r="D1" s="258"/>
      <c r="E1" s="258"/>
      <c r="F1" s="258"/>
      <c r="G1" s="258"/>
    </row>
    <row r="2" spans="1:8" ht="15.75" hidden="1" thickBot="1">
      <c r="C2" s="276" t="s">
        <v>6</v>
      </c>
      <c r="D2" s="277"/>
      <c r="E2" s="277"/>
      <c r="F2" s="277"/>
      <c r="G2" s="277"/>
    </row>
    <row r="3" spans="1:8" ht="15.75" hidden="1" thickBot="1">
      <c r="C3" s="263" t="s">
        <v>7</v>
      </c>
      <c r="D3" s="264"/>
      <c r="E3" s="264"/>
      <c r="F3" s="264"/>
      <c r="G3" s="264"/>
    </row>
    <row r="4" spans="1:8" ht="15.75" hidden="1" thickBot="1">
      <c r="C4" s="6" t="s">
        <v>9</v>
      </c>
      <c r="D4" s="278" t="s">
        <v>10</v>
      </c>
      <c r="E4" s="279"/>
      <c r="F4" s="278" t="s">
        <v>11</v>
      </c>
      <c r="G4" s="280"/>
    </row>
    <row r="5" spans="1:8" ht="16.5" hidden="1" thickBot="1">
      <c r="A5" s="281" t="s">
        <v>50</v>
      </c>
      <c r="B5" s="282"/>
      <c r="C5" s="282"/>
      <c r="D5" s="282"/>
      <c r="E5" s="283"/>
      <c r="F5" s="283"/>
      <c r="G5" s="283"/>
    </row>
    <row r="6" spans="1:8" ht="16.5" hidden="1" thickBot="1">
      <c r="A6" s="284" t="s">
        <v>51</v>
      </c>
      <c r="B6" s="285"/>
      <c r="C6" s="285"/>
      <c r="D6" s="285"/>
      <c r="E6" s="286"/>
      <c r="F6" s="286"/>
      <c r="G6" s="286"/>
    </row>
    <row r="7" spans="1:8" ht="33.75" thickBot="1">
      <c r="A7" s="26" t="s">
        <v>52</v>
      </c>
      <c r="B7" s="27" t="s">
        <v>53</v>
      </c>
      <c r="C7" s="27" t="s">
        <v>54</v>
      </c>
      <c r="D7" s="27" t="s">
        <v>55</v>
      </c>
      <c r="E7" s="28" t="s">
        <v>56</v>
      </c>
      <c r="F7" s="29" t="s">
        <v>57</v>
      </c>
      <c r="G7" s="30" t="s">
        <v>49</v>
      </c>
    </row>
    <row r="8" spans="1:8" ht="50.25" thickBot="1">
      <c r="A8" s="287" t="s">
        <v>58</v>
      </c>
      <c r="B8" s="31" t="s">
        <v>59</v>
      </c>
      <c r="C8" s="32" t="s">
        <v>60</v>
      </c>
      <c r="D8" s="2" t="s">
        <v>1</v>
      </c>
      <c r="E8" s="33">
        <v>43831</v>
      </c>
      <c r="F8" s="34">
        <v>1</v>
      </c>
      <c r="G8" s="34"/>
    </row>
    <row r="9" spans="1:8" ht="132.75" thickBot="1">
      <c r="A9" s="288"/>
      <c r="B9" s="31" t="s">
        <v>61</v>
      </c>
      <c r="C9" s="32" t="s">
        <v>62</v>
      </c>
      <c r="D9" s="2" t="s">
        <v>1</v>
      </c>
      <c r="E9" s="33">
        <v>44196</v>
      </c>
      <c r="F9" s="34">
        <v>1</v>
      </c>
      <c r="G9" s="34" t="s">
        <v>292</v>
      </c>
    </row>
    <row r="10" spans="1:8" ht="66.75" thickBot="1">
      <c r="A10" s="273" t="s">
        <v>63</v>
      </c>
      <c r="B10" s="31" t="s">
        <v>64</v>
      </c>
      <c r="C10" s="32" t="s">
        <v>65</v>
      </c>
      <c r="D10" s="2" t="s">
        <v>1</v>
      </c>
      <c r="E10" s="33">
        <v>44196</v>
      </c>
      <c r="F10" s="34">
        <v>1</v>
      </c>
      <c r="G10" s="34" t="s">
        <v>293</v>
      </c>
      <c r="H10" s="36"/>
    </row>
    <row r="11" spans="1:8" ht="66.75" thickBot="1">
      <c r="A11" s="274"/>
      <c r="B11" s="31" t="s">
        <v>66</v>
      </c>
      <c r="C11" s="32" t="s">
        <v>67</v>
      </c>
      <c r="D11" s="2" t="s">
        <v>1</v>
      </c>
      <c r="E11" s="33">
        <v>44196</v>
      </c>
      <c r="F11" s="34">
        <v>0.5</v>
      </c>
      <c r="G11" s="34" t="s">
        <v>309</v>
      </c>
    </row>
    <row r="12" spans="1:8" ht="83.25" thickBot="1">
      <c r="A12" s="274"/>
      <c r="B12" s="31" t="s">
        <v>68</v>
      </c>
      <c r="C12" s="32" t="s">
        <v>69</v>
      </c>
      <c r="D12" s="2" t="s">
        <v>1</v>
      </c>
      <c r="E12" s="33">
        <v>44196</v>
      </c>
      <c r="F12" s="34">
        <v>0.5</v>
      </c>
      <c r="G12" s="34" t="s">
        <v>310</v>
      </c>
    </row>
    <row r="13" spans="1:8" ht="99.75" thickBot="1">
      <c r="A13" s="289"/>
      <c r="B13" s="31" t="s">
        <v>70</v>
      </c>
      <c r="C13" s="32" t="s">
        <v>71</v>
      </c>
      <c r="D13" s="2" t="s">
        <v>1</v>
      </c>
      <c r="E13" s="33">
        <v>44196</v>
      </c>
      <c r="F13" s="34">
        <v>0.72</v>
      </c>
      <c r="G13" s="148" t="s">
        <v>311</v>
      </c>
      <c r="H13" s="37"/>
    </row>
    <row r="14" spans="1:8" ht="165.75" thickBot="1">
      <c r="A14" s="273" t="s">
        <v>72</v>
      </c>
      <c r="B14" s="31" t="s">
        <v>73</v>
      </c>
      <c r="C14" s="32" t="s">
        <v>74</v>
      </c>
      <c r="D14" s="2" t="s">
        <v>75</v>
      </c>
      <c r="E14" s="33">
        <v>44044</v>
      </c>
      <c r="F14" s="34">
        <v>0.67</v>
      </c>
      <c r="G14" s="34" t="s">
        <v>312</v>
      </c>
    </row>
    <row r="15" spans="1:8" ht="99.75" thickBot="1">
      <c r="A15" s="274"/>
      <c r="B15" s="31" t="s">
        <v>76</v>
      </c>
      <c r="C15" s="32" t="s">
        <v>77</v>
      </c>
      <c r="D15" s="2" t="s">
        <v>78</v>
      </c>
      <c r="E15" s="33">
        <v>44044</v>
      </c>
      <c r="F15" s="34">
        <v>1</v>
      </c>
      <c r="G15" s="35" t="s">
        <v>313</v>
      </c>
    </row>
    <row r="16" spans="1:8" ht="149.25" thickBot="1">
      <c r="A16" s="274"/>
      <c r="B16" s="31" t="s">
        <v>79</v>
      </c>
      <c r="C16" s="32" t="s">
        <v>80</v>
      </c>
      <c r="D16" s="38" t="s">
        <v>78</v>
      </c>
      <c r="E16" s="33">
        <v>44196</v>
      </c>
      <c r="F16" s="34">
        <v>0.66</v>
      </c>
      <c r="G16" s="35" t="s">
        <v>333</v>
      </c>
    </row>
    <row r="17" spans="1:9" ht="149.25" thickBot="1">
      <c r="A17" s="274"/>
      <c r="B17" s="31" t="s">
        <v>81</v>
      </c>
      <c r="C17" s="32" t="s">
        <v>82</v>
      </c>
      <c r="D17" s="38" t="s">
        <v>75</v>
      </c>
      <c r="E17" s="33">
        <v>44196</v>
      </c>
      <c r="F17" s="34">
        <v>0.5</v>
      </c>
      <c r="G17" s="34" t="s">
        <v>334</v>
      </c>
    </row>
    <row r="18" spans="1:9" ht="50.25" thickBot="1">
      <c r="A18" s="289"/>
      <c r="B18" s="31" t="s">
        <v>83</v>
      </c>
      <c r="C18" s="32" t="s">
        <v>84</v>
      </c>
      <c r="D18" s="2" t="s">
        <v>85</v>
      </c>
      <c r="E18" s="33">
        <v>44196</v>
      </c>
      <c r="F18" s="34">
        <v>0</v>
      </c>
      <c r="G18" s="39" t="s">
        <v>86</v>
      </c>
    </row>
    <row r="19" spans="1:9" ht="83.25" thickBot="1">
      <c r="A19" s="273" t="s">
        <v>87</v>
      </c>
      <c r="B19" s="31" t="s">
        <v>88</v>
      </c>
      <c r="C19" s="32" t="s">
        <v>69</v>
      </c>
      <c r="D19" s="2" t="s">
        <v>1</v>
      </c>
      <c r="E19" s="33">
        <v>44196</v>
      </c>
      <c r="F19" s="34">
        <v>0.5</v>
      </c>
      <c r="G19" s="34" t="s">
        <v>294</v>
      </c>
    </row>
    <row r="20" spans="1:9" ht="99.75" thickBot="1">
      <c r="A20" s="274"/>
      <c r="B20" s="31" t="s">
        <v>89</v>
      </c>
      <c r="C20" s="32" t="s">
        <v>90</v>
      </c>
      <c r="D20" s="2" t="s">
        <v>1</v>
      </c>
      <c r="E20" s="33">
        <v>44196</v>
      </c>
      <c r="F20" s="34">
        <f>F13</f>
        <v>0.72</v>
      </c>
      <c r="G20" s="148" t="s">
        <v>314</v>
      </c>
    </row>
    <row r="21" spans="1:9" ht="50.25" thickBot="1">
      <c r="A21" s="274"/>
      <c r="B21" s="31" t="s">
        <v>91</v>
      </c>
      <c r="C21" s="32" t="s">
        <v>92</v>
      </c>
      <c r="D21" s="38" t="s">
        <v>93</v>
      </c>
      <c r="E21" s="33">
        <v>44196</v>
      </c>
      <c r="F21" s="34">
        <v>0.9</v>
      </c>
      <c r="G21" s="34"/>
      <c r="H21" s="36"/>
      <c r="I21" s="37"/>
    </row>
    <row r="22" spans="1:9" ht="83.25" thickBot="1">
      <c r="A22" s="274"/>
      <c r="B22" s="31" t="s">
        <v>94</v>
      </c>
      <c r="C22" s="32" t="s">
        <v>95</v>
      </c>
      <c r="D22" s="2" t="s">
        <v>1</v>
      </c>
      <c r="E22" s="33">
        <v>44196</v>
      </c>
      <c r="F22" s="34">
        <f>F23</f>
        <v>0.72</v>
      </c>
      <c r="G22" s="34" t="s">
        <v>315</v>
      </c>
    </row>
    <row r="23" spans="1:9" ht="99.75" thickBot="1">
      <c r="A23" s="274"/>
      <c r="B23" s="31" t="s">
        <v>96</v>
      </c>
      <c r="C23" s="32" t="s">
        <v>97</v>
      </c>
      <c r="D23" s="2" t="s">
        <v>1</v>
      </c>
      <c r="E23" s="33">
        <v>44196</v>
      </c>
      <c r="F23" s="34">
        <f>F20</f>
        <v>0.72</v>
      </c>
      <c r="G23" s="34" t="str">
        <f>G20</f>
        <v xml:space="preserve">En el periodo se hizo socialización a la Coordinación Regional Zona Perijá y se difundio como Tips por correo de comunicaciones La Estrategia de Servicio al Ciudadano -Renovarte- y  Politicas. Queda pendiente para el proximo periodo la socialización en 7 dependencias. </v>
      </c>
    </row>
    <row r="24" spans="1:9" ht="33.75" thickBot="1">
      <c r="A24" s="274"/>
      <c r="B24" s="31" t="s">
        <v>98</v>
      </c>
      <c r="C24" s="32" t="s">
        <v>99</v>
      </c>
      <c r="D24" s="2" t="s">
        <v>1</v>
      </c>
      <c r="E24" s="33">
        <v>44196</v>
      </c>
      <c r="F24" s="34">
        <v>1</v>
      </c>
      <c r="G24" s="31" t="s">
        <v>316</v>
      </c>
    </row>
    <row r="25" spans="1:9" ht="116.25" thickBot="1">
      <c r="A25" s="289"/>
      <c r="B25" s="31" t="s">
        <v>100</v>
      </c>
      <c r="C25" s="32" t="s">
        <v>101</v>
      </c>
      <c r="D25" s="2" t="s">
        <v>1</v>
      </c>
      <c r="E25" s="33">
        <v>44196</v>
      </c>
      <c r="F25" s="34">
        <f>F23</f>
        <v>0.72</v>
      </c>
      <c r="G25" s="34" t="s">
        <v>332</v>
      </c>
    </row>
    <row r="26" spans="1:9" ht="83.25" thickBot="1">
      <c r="A26" s="273" t="s">
        <v>102</v>
      </c>
      <c r="B26" s="31" t="s">
        <v>103</v>
      </c>
      <c r="C26" s="32" t="s">
        <v>104</v>
      </c>
      <c r="D26" s="2" t="s">
        <v>2</v>
      </c>
      <c r="E26" s="33">
        <v>44196</v>
      </c>
      <c r="F26" s="34">
        <v>1</v>
      </c>
      <c r="G26" s="34"/>
    </row>
    <row r="27" spans="1:9" ht="99.75" thickBot="1">
      <c r="A27" s="274"/>
      <c r="B27" s="31" t="s">
        <v>105</v>
      </c>
      <c r="C27" s="32" t="s">
        <v>106</v>
      </c>
      <c r="D27" s="2" t="s">
        <v>2</v>
      </c>
      <c r="E27" s="33">
        <v>44196</v>
      </c>
      <c r="F27" s="34">
        <v>0.5</v>
      </c>
      <c r="G27" s="34" t="str">
        <f>G19</f>
        <v>Se tienen publicados dos informes en la pagina web  correpondientes al primer y segundo trimestre de 2020 en el link: https://www.renovacionterritorio.gov.co/Documentos/informes_de_atencion_a_pqrs_del_ciudadano</v>
      </c>
    </row>
    <row r="28" spans="1:9">
      <c r="F28" s="23">
        <f>+AVERAGE(F8:F27)</f>
        <v>0.71650000000000014</v>
      </c>
      <c r="G28" s="23"/>
    </row>
    <row r="29" spans="1:9" ht="16.5">
      <c r="B29" s="40"/>
    </row>
  </sheetData>
  <mergeCells count="12">
    <mergeCell ref="A26:A27"/>
    <mergeCell ref="C1:G1"/>
    <mergeCell ref="C2:G2"/>
    <mergeCell ref="C3:G3"/>
    <mergeCell ref="D4:E4"/>
    <mergeCell ref="F4:G4"/>
    <mergeCell ref="A5:G5"/>
    <mergeCell ref="A6:G6"/>
    <mergeCell ref="A8:A9"/>
    <mergeCell ref="A10:A13"/>
    <mergeCell ref="A14:A18"/>
    <mergeCell ref="A19:A2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E108-AD64-4370-AB0D-09C83CF81212}">
  <dimension ref="A1:G22"/>
  <sheetViews>
    <sheetView topLeftCell="B13" workbookViewId="0">
      <selection activeCell="F19" sqref="F19"/>
    </sheetView>
  </sheetViews>
  <sheetFormatPr baseColWidth="10" defaultRowHeight="15"/>
  <cols>
    <col min="1" max="1" width="31.42578125" customWidth="1"/>
    <col min="2" max="2" width="49.7109375" customWidth="1"/>
    <col min="3" max="3" width="26.85546875" customWidth="1"/>
    <col min="4" max="6" width="27.140625" customWidth="1"/>
    <col min="7" max="7" width="48" customWidth="1"/>
    <col min="8" max="8" width="27.42578125" customWidth="1"/>
  </cols>
  <sheetData>
    <row r="1" spans="1:7">
      <c r="B1" s="4"/>
      <c r="C1" s="302" t="s">
        <v>5</v>
      </c>
      <c r="D1" s="303"/>
      <c r="E1" s="303"/>
      <c r="F1" s="303"/>
      <c r="G1" s="303"/>
    </row>
    <row r="2" spans="1:7" ht="18.75" customHeight="1">
      <c r="C2" s="304"/>
      <c r="D2" s="305"/>
      <c r="E2" s="305"/>
      <c r="F2" s="305"/>
      <c r="G2" s="305"/>
    </row>
    <row r="3" spans="1:7">
      <c r="B3" s="4"/>
      <c r="C3" s="276" t="s">
        <v>6</v>
      </c>
      <c r="D3" s="277"/>
      <c r="E3" s="277"/>
      <c r="F3" s="277"/>
      <c r="G3" s="277"/>
    </row>
    <row r="4" spans="1:7">
      <c r="B4" s="4"/>
      <c r="C4" s="263" t="s">
        <v>7</v>
      </c>
      <c r="D4" s="264"/>
      <c r="E4" s="264"/>
      <c r="F4" s="264"/>
      <c r="G4" s="264"/>
    </row>
    <row r="5" spans="1:7" ht="15.75" thickBot="1">
      <c r="B5" s="5" t="s">
        <v>8</v>
      </c>
      <c r="C5" s="6" t="s">
        <v>9</v>
      </c>
      <c r="D5" s="263" t="s">
        <v>10</v>
      </c>
      <c r="E5" s="265"/>
      <c r="F5" s="263" t="s">
        <v>11</v>
      </c>
      <c r="G5" s="264"/>
    </row>
    <row r="6" spans="1:7" ht="16.5" thickBot="1">
      <c r="A6" s="281" t="s">
        <v>12</v>
      </c>
      <c r="B6" s="301"/>
      <c r="C6" s="301"/>
      <c r="D6" s="301"/>
      <c r="E6" s="7"/>
      <c r="F6" s="7"/>
      <c r="G6" s="7"/>
    </row>
    <row r="7" spans="1:7" ht="16.5" thickBot="1">
      <c r="A7" s="284" t="s">
        <v>13</v>
      </c>
      <c r="B7" s="285"/>
      <c r="C7" s="285"/>
      <c r="D7" s="285"/>
      <c r="E7" s="286"/>
      <c r="F7" s="286"/>
      <c r="G7" s="286"/>
    </row>
    <row r="8" spans="1:7" ht="32.25" thickBot="1">
      <c r="A8" s="8" t="s">
        <v>14</v>
      </c>
      <c r="B8" s="9" t="s">
        <v>15</v>
      </c>
      <c r="C8" s="9" t="s">
        <v>16</v>
      </c>
      <c r="D8" s="9" t="s">
        <v>17</v>
      </c>
      <c r="E8" s="9" t="s">
        <v>18</v>
      </c>
      <c r="F8" s="10" t="s">
        <v>19</v>
      </c>
      <c r="G8" s="10" t="s">
        <v>49</v>
      </c>
    </row>
    <row r="9" spans="1:7" ht="90.75" thickBot="1">
      <c r="A9" s="290" t="s">
        <v>20</v>
      </c>
      <c r="B9" s="3" t="s">
        <v>21</v>
      </c>
      <c r="C9" s="3" t="s">
        <v>22</v>
      </c>
      <c r="D9" s="11" t="s">
        <v>23</v>
      </c>
      <c r="E9" s="12">
        <v>44195</v>
      </c>
      <c r="F9" s="13">
        <v>0.5</v>
      </c>
      <c r="G9" s="13" t="s">
        <v>302</v>
      </c>
    </row>
    <row r="10" spans="1:7" ht="105.75" thickBot="1">
      <c r="A10" s="290"/>
      <c r="B10" s="3" t="s">
        <v>24</v>
      </c>
      <c r="C10" s="3" t="s">
        <v>25</v>
      </c>
      <c r="D10" s="3" t="s">
        <v>3</v>
      </c>
      <c r="E10" s="12">
        <v>44196</v>
      </c>
      <c r="F10" s="14">
        <v>0.66</v>
      </c>
      <c r="G10" s="14" t="s">
        <v>303</v>
      </c>
    </row>
    <row r="11" spans="1:7" ht="170.25" customHeight="1" thickBot="1">
      <c r="A11" s="290"/>
      <c r="B11" s="3" t="s">
        <v>26</v>
      </c>
      <c r="C11" s="3" t="s">
        <v>27</v>
      </c>
      <c r="D11" s="3" t="s">
        <v>4</v>
      </c>
      <c r="E11" s="12">
        <v>44196</v>
      </c>
      <c r="F11" s="14">
        <v>0.66</v>
      </c>
      <c r="G11" s="14" t="s">
        <v>304</v>
      </c>
    </row>
    <row r="12" spans="1:7" ht="195.75" thickBot="1">
      <c r="A12" s="290"/>
      <c r="B12" s="3" t="s">
        <v>28</v>
      </c>
      <c r="C12" s="3" t="s">
        <v>29</v>
      </c>
      <c r="D12" s="11" t="s">
        <v>30</v>
      </c>
      <c r="E12" s="15" t="s">
        <v>31</v>
      </c>
      <c r="F12" s="13">
        <v>0.66</v>
      </c>
      <c r="G12" s="13" t="s">
        <v>305</v>
      </c>
    </row>
    <row r="13" spans="1:7" ht="48" thickBot="1">
      <c r="A13" s="16" t="s">
        <v>32</v>
      </c>
      <c r="B13" s="17" t="s">
        <v>33</v>
      </c>
      <c r="C13" s="18" t="s">
        <v>34</v>
      </c>
      <c r="D13" s="19" t="s">
        <v>35</v>
      </c>
      <c r="E13" s="20" t="s">
        <v>36</v>
      </c>
      <c r="F13" s="21">
        <v>0.5</v>
      </c>
      <c r="G13" s="299" t="s">
        <v>306</v>
      </c>
    </row>
    <row r="14" spans="1:7" ht="48" thickBot="1">
      <c r="A14" s="22" t="s">
        <v>37</v>
      </c>
      <c r="B14" s="17" t="s">
        <v>38</v>
      </c>
      <c r="C14" s="20"/>
      <c r="D14" s="19"/>
      <c r="E14" s="20"/>
      <c r="F14" s="19"/>
      <c r="G14" s="300"/>
    </row>
    <row r="15" spans="1:7" ht="75.75" thickBot="1">
      <c r="A15" s="291" t="s">
        <v>39</v>
      </c>
      <c r="B15" s="17" t="s">
        <v>40</v>
      </c>
      <c r="C15" s="18" t="s">
        <v>41</v>
      </c>
      <c r="D15" s="19" t="s">
        <v>42</v>
      </c>
      <c r="E15" s="20" t="s">
        <v>36</v>
      </c>
      <c r="F15" s="146">
        <v>0.25</v>
      </c>
      <c r="G15" s="142" t="s">
        <v>326</v>
      </c>
    </row>
    <row r="16" spans="1:7" ht="60.75" thickBot="1">
      <c r="A16" s="292"/>
      <c r="B16" s="17" t="s">
        <v>43</v>
      </c>
      <c r="C16" s="18" t="s">
        <v>44</v>
      </c>
      <c r="D16" s="19" t="s">
        <v>45</v>
      </c>
      <c r="E16" s="20" t="s">
        <v>36</v>
      </c>
      <c r="F16" s="21">
        <v>1</v>
      </c>
      <c r="G16" s="144" t="s">
        <v>307</v>
      </c>
    </row>
    <row r="17" spans="1:7" ht="15.75" thickBot="1">
      <c r="A17" s="293" t="s">
        <v>46</v>
      </c>
      <c r="B17" s="295" t="s">
        <v>47</v>
      </c>
      <c r="C17" s="296" t="s">
        <v>48</v>
      </c>
      <c r="D17" s="297" t="s">
        <v>45</v>
      </c>
      <c r="E17" s="296" t="s">
        <v>36</v>
      </c>
      <c r="F17" s="298">
        <v>0.5</v>
      </c>
      <c r="G17" s="299" t="s">
        <v>308</v>
      </c>
    </row>
    <row r="18" spans="1:7" ht="73.5" customHeight="1" thickBot="1">
      <c r="A18" s="294"/>
      <c r="B18" s="295"/>
      <c r="C18" s="296"/>
      <c r="D18" s="297"/>
      <c r="E18" s="296"/>
      <c r="F18" s="297"/>
      <c r="G18" s="300"/>
    </row>
    <row r="19" spans="1:7">
      <c r="F19" s="147">
        <f>+AVERAGE(F9:F18)</f>
        <v>0.59125000000000005</v>
      </c>
      <c r="G19" s="23"/>
    </row>
    <row r="20" spans="1:7">
      <c r="E20" s="24"/>
    </row>
    <row r="22" spans="1:7">
      <c r="A22" s="25"/>
    </row>
  </sheetData>
  <mergeCells count="17">
    <mergeCell ref="A6:D6"/>
    <mergeCell ref="C1:G2"/>
    <mergeCell ref="C3:G3"/>
    <mergeCell ref="C4:G4"/>
    <mergeCell ref="D5:E5"/>
    <mergeCell ref="F5:G5"/>
    <mergeCell ref="A7:G7"/>
    <mergeCell ref="A9:A12"/>
    <mergeCell ref="A15:A16"/>
    <mergeCell ref="A17:A18"/>
    <mergeCell ref="B17:B18"/>
    <mergeCell ref="C17:C18"/>
    <mergeCell ref="D17:D18"/>
    <mergeCell ref="E17:E18"/>
    <mergeCell ref="F17:F18"/>
    <mergeCell ref="G17:G18"/>
    <mergeCell ref="G13:G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Consolidado</vt:lpstr>
      <vt:lpstr>1. Riesgos de Corrupcion</vt:lpstr>
      <vt:lpstr>2. Tramites</vt:lpstr>
      <vt:lpstr>3. Rendicion de Cuentas</vt:lpstr>
      <vt:lpstr>4. Atención al Ciudadano</vt:lpstr>
      <vt:lpstr>5. 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Gutierrez Hernandez</dc:creator>
  <cp:lastModifiedBy>Marisol  Gutierrez Hernandez</cp:lastModifiedBy>
  <dcterms:created xsi:type="dcterms:W3CDTF">2020-09-03T21:56:01Z</dcterms:created>
  <dcterms:modified xsi:type="dcterms:W3CDTF">2020-09-09T19:25:41Z</dcterms:modified>
</cp:coreProperties>
</file>