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Escritorio\DSCI\DSCI 2026\Ejecucion presupuestal pagina web ART 2026\"/>
    </mc:Choice>
  </mc:AlternateContent>
  <xr:revisionPtr revIDLastSave="0" documentId="13_ncr:1_{C72A906F-C647-4AAE-B1D1-803431A1A1F9}" xr6:coauthVersionLast="47" xr6:coauthVersionMax="47" xr10:uidLastSave="{00000000-0000-0000-0000-000000000000}"/>
  <bookViews>
    <workbookView xWindow="-120" yWindow="-120" windowWidth="20730" windowHeight="11040" xr2:uid="{DE31FCD4-2BA7-440C-8814-6439C1121F4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I9" i="1"/>
  <c r="J9" i="1" s="1"/>
  <c r="B9" i="1"/>
  <c r="J17" i="1"/>
  <c r="H17" i="1"/>
  <c r="F17" i="1"/>
  <c r="I16" i="1"/>
  <c r="G16" i="1"/>
  <c r="C16" i="1"/>
  <c r="B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G9" i="1"/>
  <c r="E9" i="1"/>
  <c r="C9" i="1"/>
  <c r="F16" i="1" l="1"/>
  <c r="E18" i="1"/>
  <c r="F18" i="1" s="1"/>
  <c r="C18" i="1"/>
  <c r="H16" i="1"/>
  <c r="J16" i="1"/>
  <c r="H9" i="1"/>
  <c r="B18" i="1"/>
  <c r="G18" i="1"/>
  <c r="F9" i="1"/>
  <c r="I18" i="1"/>
  <c r="J18" i="1" s="1"/>
  <c r="H18" i="1" l="1"/>
  <c r="D18" i="1"/>
  <c r="D16" i="1"/>
  <c r="D9" i="1"/>
</calcChain>
</file>

<file path=xl/sharedStrings.xml><?xml version="1.0" encoding="utf-8"?>
<sst xmlns="http://schemas.openxmlformats.org/spreadsheetml/2006/main" count="24" uniqueCount="24">
  <si>
    <t>DIRECCIÓN DE SUSTITUCIÓN DE CULTIVOS DE USO ILICITO - DSCI</t>
  </si>
  <si>
    <t xml:space="preserve">INFORME DE EJECUCIÓN A: </t>
  </si>
  <si>
    <t>DESCRIPCION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</si>
  <si>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</si>
  <si>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</si>
  <si>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</si>
  <si>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</si>
  <si>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</si>
  <si>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</si>
  <si>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 xml:space="preserve">PAGADO  $    </t>
  </si>
  <si>
    <t>PAGADO %</t>
  </si>
  <si>
    <t>FUNCIONAMIENTO</t>
  </si>
  <si>
    <t>SALARIO</t>
  </si>
  <si>
    <t>CONTRIBUCIONES INHERENTES A LA NÓMINA</t>
  </si>
  <si>
    <t>REMUNERACIONES NO CONSTITUTIVAS DE FACTOR SALARIAL</t>
  </si>
  <si>
    <t>ADQUISICIÓN DE BIENES  Y SERVICIOS</t>
  </si>
  <si>
    <t>INCAPACIDADES Y LICENCIAS DE MATERNIDAD Y PATERNIDAD (NO DE PENSIONES)</t>
  </si>
  <si>
    <t>CUOTA DE FISCALIZACIÓN Y AUDITAJE</t>
  </si>
  <si>
    <t>INVERSIÓN</t>
  </si>
  <si>
    <t>TOTAL PRESUPUESTO NACIÓN</t>
  </si>
  <si>
    <t>VIGENCIA 2026</t>
  </si>
  <si>
    <t>2. SEGURIDAD HUMANA Y JUSTICIA SOCIAL / D. ESTRATEGIA DE POLÍTICA EXTERIOR PARA EL CAMBIO DEL PARADIGMA DEL FENÓMENO DE LAS DROGAS</t>
  </si>
  <si>
    <t>OBLIGADO %</t>
  </si>
  <si>
    <t>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</si>
</sst>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2"/>
      <name val="Calibri"/>
      <family val="2"/>
    </font>
    <font>
      <b/>
      <sz val="14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right"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9" fontId="7" fillId="2" borderId="1" xfId="1" applyFont="1" applyFill="1" applyBorder="1" applyAlignment="1">
      <alignment horizontal="center" vertical="center" wrapText="1" readingOrder="1"/>
    </xf>
    <xf numFmtId="165" fontId="7" fillId="2" borderId="1" xfId="1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8" fillId="2" borderId="2" xfId="0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0" fontId="10" fillId="2" borderId="1" xfId="1" applyNumberFormat="1" applyFont="1" applyFill="1" applyBorder="1" applyAlignment="1">
      <alignment horizontal="center" vertical="center" wrapText="1" readingOrder="1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14" fillId="2" borderId="0" xfId="0" applyNumberFormat="1" applyFont="1" applyFill="1" applyAlignment="1">
      <alignment horizontal="right" vertical="center" wrapText="1" readingOrder="1"/>
    </xf>
    <xf numFmtId="0" fontId="11" fillId="0" borderId="0" xfId="0" applyFont="1" applyAlignment="1">
      <alignment vertical="center"/>
    </xf>
    <xf numFmtId="7" fontId="2" fillId="2" borderId="0" xfId="0" applyNumberFormat="1" applyFont="1" applyFill="1"/>
    <xf numFmtId="0" fontId="12" fillId="3" borderId="3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10" fontId="13" fillId="3" borderId="4" xfId="1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9" fontId="8" fillId="2" borderId="1" xfId="1" applyFont="1" applyFill="1" applyBorder="1" applyAlignment="1">
      <alignment horizontal="center" vertical="center" wrapText="1" readingOrder="1"/>
    </xf>
    <xf numFmtId="9" fontId="10" fillId="2" borderId="1" xfId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988B-FFC6-47C2-B73C-7AC73F465D71}">
  <dimension ref="A1:AQ72"/>
  <sheetViews>
    <sheetView tabSelected="1" topLeftCell="A10" zoomScaleNormal="100" workbookViewId="0">
      <selection activeCell="C10" sqref="C1:C1048576"/>
    </sheetView>
  </sheetViews>
  <sheetFormatPr baseColWidth="10" defaultRowHeight="15" x14ac:dyDescent="0.25"/>
  <cols>
    <col min="1" max="1" width="40.28515625" style="4" customWidth="1"/>
    <col min="2" max="2" width="20.5703125" style="4" bestFit="1" customWidth="1"/>
    <col min="3" max="3" width="22.28515625" style="4" bestFit="1" customWidth="1"/>
    <col min="4" max="4" width="17.140625" style="4" hidden="1" customWidth="1"/>
    <col min="5" max="5" width="17.140625" style="4" bestFit="1" customWidth="1"/>
    <col min="6" max="6" width="18.42578125" style="4" customWidth="1"/>
    <col min="7" max="7" width="20.85546875" style="4" customWidth="1"/>
    <col min="8" max="8" width="16.5703125" style="4" customWidth="1"/>
    <col min="9" max="9" width="17.140625" style="4" bestFit="1" customWidth="1"/>
    <col min="10" max="10" width="9.7109375" style="4" bestFit="1" customWidth="1"/>
    <col min="11" max="11" width="19.7109375" style="1" customWidth="1"/>
    <col min="12" max="43" width="11.42578125" style="1"/>
    <col min="44" max="16384" width="11.42578125" style="4"/>
  </cols>
  <sheetData>
    <row r="1" spans="1:43" s="1" customFormat="1" x14ac:dyDescent="0.25"/>
    <row r="2" spans="1:43" s="1" customFormat="1" ht="29.2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</row>
    <row r="3" spans="1:43" s="1" customFormat="1" ht="20.25" customHeight="1" x14ac:dyDescent="0.25"/>
    <row r="4" spans="1:43" s="1" customFormat="1" ht="26.25" customHeight="1" x14ac:dyDescent="0.25">
      <c r="A4" s="2" t="s">
        <v>1</v>
      </c>
      <c r="B4" s="3" t="s">
        <v>23</v>
      </c>
    </row>
    <row r="5" spans="1:43" s="1" customFormat="1" ht="23.25" customHeight="1" x14ac:dyDescent="0.25"/>
    <row r="6" spans="1:43" ht="27" customHeight="1" x14ac:dyDescent="0.25">
      <c r="A6" s="29" t="s">
        <v>20</v>
      </c>
      <c r="B6" s="1"/>
      <c r="C6" s="1"/>
      <c r="D6" s="1"/>
      <c r="E6" s="1"/>
      <c r="F6" s="1"/>
      <c r="G6" s="1"/>
      <c r="H6" s="1"/>
      <c r="I6" s="1"/>
      <c r="J6" s="1"/>
    </row>
    <row r="7" spans="1:43" x14ac:dyDescent="0.25">
      <c r="B7" s="1"/>
      <c r="C7" s="1"/>
      <c r="D7" s="1"/>
      <c r="E7" s="1"/>
      <c r="F7" s="1"/>
      <c r="G7" s="1"/>
      <c r="H7" s="1"/>
      <c r="I7" s="1"/>
      <c r="J7" s="1"/>
    </row>
    <row r="8" spans="1:43" s="18" customFormat="1" ht="38.25" customHeight="1" x14ac:dyDescent="0.25">
      <c r="A8" s="28" t="s">
        <v>2</v>
      </c>
      <c r="B8" s="28" t="s">
        <v>3</v>
      </c>
      <c r="C8" s="28" t="s">
        <v>4</v>
      </c>
      <c r="D8" s="28" t="s">
        <v>5</v>
      </c>
      <c r="E8" s="28" t="s">
        <v>6</v>
      </c>
      <c r="F8" s="28" t="s">
        <v>7</v>
      </c>
      <c r="G8" s="28" t="s">
        <v>8</v>
      </c>
      <c r="H8" s="28" t="s">
        <v>22</v>
      </c>
      <c r="I8" s="28" t="s">
        <v>9</v>
      </c>
      <c r="J8" s="28" t="s">
        <v>10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ht="33" customHeight="1" x14ac:dyDescent="0.25">
      <c r="A9" s="5" t="s">
        <v>11</v>
      </c>
      <c r="B9" s="6">
        <f>SUM(B10:B15)</f>
        <v>3777000000</v>
      </c>
      <c r="C9" s="6">
        <f>SUM(C10:C15)</f>
        <v>3777000000</v>
      </c>
      <c r="D9" s="6">
        <f t="shared" ref="D9" ca="1" si="0">SUM(D10:D17)</f>
        <v>250000000</v>
      </c>
      <c r="E9" s="7">
        <f>SUM(E10:E15)</f>
        <v>626396384.88</v>
      </c>
      <c r="F9" s="9">
        <f>E9/C9</f>
        <v>0.16584495231135821</v>
      </c>
      <c r="G9" s="7">
        <f>SUM(G10:G15)</f>
        <v>378232995.88</v>
      </c>
      <c r="H9" s="9">
        <f t="shared" ref="H9:H17" si="1">G9/C9</f>
        <v>0.10014111619804077</v>
      </c>
      <c r="I9" s="7">
        <f>SUM(I10:I15)</f>
        <v>378232995.88</v>
      </c>
      <c r="J9" s="9">
        <f t="shared" ref="J9:J17" si="2">I9/C9</f>
        <v>0.10014111619804077</v>
      </c>
    </row>
    <row r="10" spans="1:43" x14ac:dyDescent="0.25">
      <c r="A10" s="10" t="s">
        <v>12</v>
      </c>
      <c r="B10" s="11">
        <v>1759000000</v>
      </c>
      <c r="C10" s="25">
        <v>1759000000</v>
      </c>
      <c r="D10" s="25">
        <v>0</v>
      </c>
      <c r="E10" s="25">
        <v>204214879</v>
      </c>
      <c r="F10" s="26">
        <f>+E10/C10</f>
        <v>0.11609714553723707</v>
      </c>
      <c r="G10" s="25">
        <v>204214879</v>
      </c>
      <c r="H10" s="26">
        <f t="shared" si="1"/>
        <v>0.11609714553723707</v>
      </c>
      <c r="I10" s="25">
        <v>204214879</v>
      </c>
      <c r="J10" s="26">
        <f t="shared" si="2"/>
        <v>0.11609714553723707</v>
      </c>
    </row>
    <row r="11" spans="1:43" ht="25.5" x14ac:dyDescent="0.25">
      <c r="A11" s="10" t="s">
        <v>13</v>
      </c>
      <c r="B11" s="11">
        <v>629000000</v>
      </c>
      <c r="C11" s="25">
        <v>629000000</v>
      </c>
      <c r="D11" s="25">
        <v>0</v>
      </c>
      <c r="E11" s="25">
        <v>97332333</v>
      </c>
      <c r="F11" s="26">
        <f t="shared" ref="F11:F17" si="3">+E11/C11</f>
        <v>0.15474138791732908</v>
      </c>
      <c r="G11" s="25">
        <v>97332333</v>
      </c>
      <c r="H11" s="26">
        <f t="shared" si="1"/>
        <v>0.15474138791732908</v>
      </c>
      <c r="I11" s="25">
        <v>97332333</v>
      </c>
      <c r="J11" s="26">
        <f t="shared" si="2"/>
        <v>0.15474138791732908</v>
      </c>
    </row>
    <row r="12" spans="1:43" ht="25.5" x14ac:dyDescent="0.25">
      <c r="A12" s="10" t="s">
        <v>14</v>
      </c>
      <c r="B12" s="11">
        <v>188000000</v>
      </c>
      <c r="C12" s="25">
        <v>188000000</v>
      </c>
      <c r="D12" s="25">
        <v>0</v>
      </c>
      <c r="E12" s="25">
        <v>45404604</v>
      </c>
      <c r="F12" s="26">
        <f t="shared" si="3"/>
        <v>0.24151385106382978</v>
      </c>
      <c r="G12" s="25">
        <v>45404604</v>
      </c>
      <c r="H12" s="26">
        <f t="shared" si="1"/>
        <v>0.24151385106382978</v>
      </c>
      <c r="I12" s="25">
        <v>45404604</v>
      </c>
      <c r="J12" s="26">
        <f t="shared" si="2"/>
        <v>0.24151385106382978</v>
      </c>
    </row>
    <row r="13" spans="1:43" x14ac:dyDescent="0.25">
      <c r="A13" s="10" t="s">
        <v>15</v>
      </c>
      <c r="B13" s="11">
        <v>1134000000</v>
      </c>
      <c r="C13" s="25">
        <v>1134000000</v>
      </c>
      <c r="D13" s="25">
        <v>250000000</v>
      </c>
      <c r="E13" s="25">
        <v>279444515.88</v>
      </c>
      <c r="F13" s="26">
        <f t="shared" si="3"/>
        <v>0.24642373534391535</v>
      </c>
      <c r="G13" s="25">
        <v>31281126.879999999</v>
      </c>
      <c r="H13" s="26">
        <f t="shared" si="1"/>
        <v>2.7584767971781304E-2</v>
      </c>
      <c r="I13" s="25">
        <v>31281126.879999999</v>
      </c>
      <c r="J13" s="26">
        <f t="shared" si="2"/>
        <v>2.7584767971781304E-2</v>
      </c>
    </row>
    <row r="14" spans="1:43" ht="38.25" x14ac:dyDescent="0.25">
      <c r="A14" s="10" t="s">
        <v>16</v>
      </c>
      <c r="B14" s="11">
        <v>57000000</v>
      </c>
      <c r="C14" s="25">
        <v>57000000</v>
      </c>
      <c r="D14" s="25">
        <v>0</v>
      </c>
      <c r="E14" s="25">
        <v>53</v>
      </c>
      <c r="F14" s="26">
        <f t="shared" si="3"/>
        <v>9.2982456140350873E-7</v>
      </c>
      <c r="G14" s="25">
        <v>53</v>
      </c>
      <c r="H14" s="26">
        <f t="shared" si="1"/>
        <v>9.2982456140350873E-7</v>
      </c>
      <c r="I14" s="25">
        <v>53</v>
      </c>
      <c r="J14" s="26">
        <f t="shared" si="2"/>
        <v>9.2982456140350873E-7</v>
      </c>
    </row>
    <row r="15" spans="1:43" x14ac:dyDescent="0.25">
      <c r="A15" s="12" t="s">
        <v>17</v>
      </c>
      <c r="B15" s="11">
        <v>10000000</v>
      </c>
      <c r="C15" s="25">
        <v>10000000</v>
      </c>
      <c r="D15" s="25">
        <v>0</v>
      </c>
      <c r="E15" s="25">
        <v>0</v>
      </c>
      <c r="F15" s="26">
        <f t="shared" si="3"/>
        <v>0</v>
      </c>
      <c r="G15" s="25">
        <v>0</v>
      </c>
      <c r="H15" s="26">
        <f t="shared" si="1"/>
        <v>0</v>
      </c>
      <c r="I15" s="25">
        <v>0</v>
      </c>
      <c r="J15" s="26">
        <f t="shared" si="2"/>
        <v>0</v>
      </c>
    </row>
    <row r="16" spans="1:43" ht="33" customHeight="1" x14ac:dyDescent="0.25">
      <c r="A16" s="5" t="s">
        <v>18</v>
      </c>
      <c r="B16" s="6">
        <f>SUM(B17)</f>
        <v>50000000000</v>
      </c>
      <c r="C16" s="6">
        <f>SUM(C17)</f>
        <v>50000000000</v>
      </c>
      <c r="D16" s="6">
        <f ca="1">SUM(D17:D23)</f>
        <v>250000000</v>
      </c>
      <c r="E16" s="7">
        <f>SUM(E17)</f>
        <v>0</v>
      </c>
      <c r="F16" s="8">
        <f>E16/C16</f>
        <v>0</v>
      </c>
      <c r="G16" s="7">
        <f>SUM(G17)</f>
        <v>0</v>
      </c>
      <c r="H16" s="9">
        <f t="shared" si="1"/>
        <v>0</v>
      </c>
      <c r="I16" s="7">
        <f>SUM(I17)</f>
        <v>0</v>
      </c>
      <c r="J16" s="8">
        <f t="shared" si="2"/>
        <v>0</v>
      </c>
    </row>
    <row r="17" spans="1:43" ht="64.5" thickBot="1" x14ac:dyDescent="0.3">
      <c r="A17" s="10" t="s">
        <v>21</v>
      </c>
      <c r="B17" s="13">
        <v>50000000000</v>
      </c>
      <c r="C17" s="13">
        <v>50000000000</v>
      </c>
      <c r="D17" s="13"/>
      <c r="E17" s="14">
        <v>0</v>
      </c>
      <c r="F17" s="15">
        <f t="shared" si="3"/>
        <v>0</v>
      </c>
      <c r="G17" s="14">
        <v>0</v>
      </c>
      <c r="H17" s="15">
        <f t="shared" si="1"/>
        <v>0</v>
      </c>
      <c r="I17" s="14">
        <v>0</v>
      </c>
      <c r="J17" s="27">
        <f t="shared" si="2"/>
        <v>0</v>
      </c>
      <c r="K17" s="19"/>
    </row>
    <row r="18" spans="1:43" s="20" customFormat="1" ht="19.5" customHeight="1" thickBot="1" x14ac:dyDescent="0.3">
      <c r="A18" s="22" t="s">
        <v>19</v>
      </c>
      <c r="B18" s="23">
        <f>+B9+B16</f>
        <v>53777000000</v>
      </c>
      <c r="C18" s="23">
        <f>+C9+C16</f>
        <v>53777000000</v>
      </c>
      <c r="D18" s="23">
        <f t="shared" ref="D18" ca="1" si="4">+D9</f>
        <v>250000000</v>
      </c>
      <c r="E18" s="23">
        <f>+E9+E16</f>
        <v>626396384.88</v>
      </c>
      <c r="F18" s="24">
        <f>+E18/C18</f>
        <v>1.1648035124309649E-2</v>
      </c>
      <c r="G18" s="23">
        <f>+G9+G16</f>
        <v>378232995.88</v>
      </c>
      <c r="H18" s="24">
        <f>+G18/C18</f>
        <v>7.0333599099986982E-3</v>
      </c>
      <c r="I18" s="23">
        <f>+I9+I16</f>
        <v>378232995.88</v>
      </c>
      <c r="J18" s="24">
        <f>+I18/C18</f>
        <v>7.0333599099986982E-3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3" s="1" customFormat="1" ht="18" customHeight="1" x14ac:dyDescent="0.25"/>
    <row r="20" spans="1:43" s="1" customFormat="1" x14ac:dyDescent="0.25">
      <c r="B20" s="30"/>
      <c r="C20" s="31"/>
      <c r="D20" s="31"/>
      <c r="E20" s="31"/>
      <c r="F20" s="31"/>
      <c r="G20" s="31"/>
      <c r="H20" s="31"/>
      <c r="I20" s="31"/>
    </row>
    <row r="21" spans="1:43" s="1" customFormat="1" ht="17.25" hidden="1" customHeight="1" x14ac:dyDescent="0.25">
      <c r="B21" s="31"/>
      <c r="C21" s="31"/>
      <c r="D21" s="31"/>
      <c r="E21" s="31"/>
      <c r="F21" s="31"/>
      <c r="G21" s="31"/>
      <c r="H21" s="31"/>
      <c r="I21" s="31"/>
    </row>
    <row r="22" spans="1:43" s="1" customFormat="1" ht="15" customHeight="1" x14ac:dyDescent="0.25">
      <c r="B22" s="32"/>
      <c r="C22" s="33"/>
      <c r="D22" s="33"/>
      <c r="E22" s="33"/>
      <c r="F22" s="33"/>
      <c r="G22" s="33"/>
      <c r="H22" s="33"/>
      <c r="I22" s="33"/>
    </row>
    <row r="23" spans="1:43" s="1" customFormat="1" ht="15" customHeight="1" x14ac:dyDescent="0.25"/>
    <row r="24" spans="1:43" s="1" customFormat="1" x14ac:dyDescent="0.25">
      <c r="C24" s="21"/>
    </row>
    <row r="25" spans="1:43" s="1" customFormat="1" x14ac:dyDescent="0.25">
      <c r="C25" s="21"/>
    </row>
    <row r="26" spans="1:43" s="1" customFormat="1" x14ac:dyDescent="0.25"/>
    <row r="27" spans="1:43" s="1" customFormat="1" x14ac:dyDescent="0.25"/>
    <row r="28" spans="1:43" s="1" customFormat="1" x14ac:dyDescent="0.25"/>
    <row r="29" spans="1:43" s="1" customFormat="1" x14ac:dyDescent="0.25"/>
    <row r="30" spans="1:43" s="1" customFormat="1" x14ac:dyDescent="0.25"/>
    <row r="31" spans="1:43" s="1" customFormat="1" x14ac:dyDescent="0.25"/>
    <row r="32" spans="1:4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</sheetData>
  <sheetProtection algorithmName="SHA-512" hashValue="YM7ZmdDtohKEIXAOqWkAJexmM1V1xOJ7eHqlSuD6BbF0KD3OOLaswg0DUM2EoyC4SF4j5ACtTMnzmfzEnRmHeQ==" saltValue="rZo4n1mnWAJqL1DKlrKvfA==" spinCount="100000" sheet="1" objects="1" scenarios="1"/>
  <mergeCells count="3">
    <mergeCell ref="B20:I21"/>
    <mergeCell ref="B22:I22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Mendez Ribero</dc:creator>
  <cp:lastModifiedBy>Felipe Mendez Ribero</cp:lastModifiedBy>
  <dcterms:created xsi:type="dcterms:W3CDTF">2026-02-02T14:53:26Z</dcterms:created>
  <dcterms:modified xsi:type="dcterms:W3CDTF">2026-03-24T21:04:15Z</dcterms:modified>
</cp:coreProperties>
</file>