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61e54b5105a0056/Escritorio/DSCI VA 14-04-2026/DSCI 2026/Ejecucion presupuestal pagina web ART 2026/AGOSTO/"/>
    </mc:Choice>
  </mc:AlternateContent>
  <xr:revisionPtr revIDLastSave="1" documentId="8_{2386202C-EB96-4368-8140-FD1370730C4A}" xr6:coauthVersionLast="47" xr6:coauthVersionMax="47" xr10:uidLastSave="{185310C7-E84B-4B9B-A5AF-16CB238B4E1E}"/>
  <bookViews>
    <workbookView xWindow="-120" yWindow="-120" windowWidth="20730" windowHeight="11040" xr2:uid="{DE31FCD4-2BA7-440C-8814-6439C1121F4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B9" i="1"/>
  <c r="I17" i="1"/>
  <c r="G17" i="1"/>
  <c r="E17" i="1"/>
  <c r="B16" i="1"/>
  <c r="I15" i="1"/>
  <c r="G15" i="1"/>
  <c r="E15" i="1"/>
  <c r="I14" i="1"/>
  <c r="G14" i="1"/>
  <c r="E14" i="1"/>
  <c r="I13" i="1"/>
  <c r="G13" i="1"/>
  <c r="E13" i="1"/>
  <c r="I12" i="1"/>
  <c r="G12" i="1"/>
  <c r="E12" i="1"/>
  <c r="I11" i="1"/>
  <c r="G11" i="1"/>
  <c r="E11" i="1"/>
  <c r="I10" i="1"/>
  <c r="G10" i="1"/>
  <c r="E10" i="1"/>
  <c r="F9" i="1"/>
  <c r="D9" i="1"/>
  <c r="C9" i="1"/>
  <c r="I9" i="1" l="1"/>
  <c r="E16" i="1"/>
  <c r="D18" i="1"/>
  <c r="C18" i="1"/>
  <c r="G16" i="1"/>
  <c r="I16" i="1"/>
  <c r="G9" i="1"/>
  <c r="B18" i="1"/>
  <c r="F18" i="1"/>
  <c r="E9" i="1"/>
  <c r="H18" i="1"/>
  <c r="I18" i="1" l="1"/>
  <c r="E18" i="1"/>
  <c r="G18" i="1"/>
</calcChain>
</file>

<file path=xl/sharedStrings.xml><?xml version="1.0" encoding="utf-8"?>
<sst xmlns="http://schemas.openxmlformats.org/spreadsheetml/2006/main" count="23" uniqueCount="23">
  <si>
    <t>DIRECCIÓN DE SUSTITUCIÓN DE CULTIVOS DE USO ILICITO - DSCI</t>
  </si>
  <si>
    <t xml:space="preserve">INFORME DE EJECUCIÓN A: </t>
  </si>
  <si>
    <t>DESCRIPCION</t>
  </si>
  <si>
    <t>APROPIACIÓN  VIGENTE  $</t>
  </si>
  <si>
    <t>COMPROMETIDO $</t>
  </si>
  <si>
    <t>COMPROMETIDO %</t>
  </si>
  <si>
    <t xml:space="preserve">OBLIGACIONES $   </t>
  </si>
  <si>
    <t xml:space="preserve">PAGADO  $    </t>
  </si>
  <si>
    <t>PAGADO %</t>
  </si>
  <si>
    <t>FUNCIONAMIENTO</t>
  </si>
  <si>
    <t>SALARIO</t>
  </si>
  <si>
    <t>CONTRIBUCIONES INHERENTES A LA NÓMINA</t>
  </si>
  <si>
    <t>REMUNERACIONES NO CONSTITUTIVAS DE FACTOR SALARIAL</t>
  </si>
  <si>
    <t>ADQUISICIÓN DE BIENES  Y SERVICIOS</t>
  </si>
  <si>
    <t>INCAPACIDADES Y LICENCIAS DE MATERNIDAD Y PATERNIDAD (NO DE PENSIONES)</t>
  </si>
  <si>
    <t>CUOTA DE FISCALIZACIÓN Y AUDITAJE</t>
  </si>
  <si>
    <t>INVERSIÓN</t>
  </si>
  <si>
    <t>TOTAL PRESUPUESTO NACIÓN</t>
  </si>
  <si>
    <t>VIGENCIA 2026</t>
  </si>
  <si>
    <t>2. SEGURIDAD HUMANA Y JUSTICIA SOCIAL / D. ESTRATEGIA DE POLÍTICA EXTERIOR PARA EL CAMBIO DEL PARADIGMA DEL FENÓMENO DE LAS DROGAS</t>
  </si>
  <si>
    <t>OBLIGADO %</t>
  </si>
  <si>
    <t>APR. INICIAL</t>
  </si>
  <si>
    <t>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</si>
</sst>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\ #,##0.00;\-&quot;$&quot;\ #,##0.00"/>
    <numFmt numFmtId="164" formatCode="[$-1240A]&quot;$&quot;\ #,##0.00;\-&quot;$&quot;\ #,##0.00"/>
    <numFmt numFmtId="165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22"/>
      <name val="Calibri"/>
      <family val="2"/>
    </font>
    <font>
      <b/>
      <sz val="14"/>
      <name val="Calibri"/>
      <family val="2"/>
    </font>
    <font>
      <b/>
      <sz val="14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Calibri"/>
      <family val="2"/>
    </font>
    <font>
      <b/>
      <sz val="12"/>
      <name val="Arial"/>
      <family val="2"/>
    </font>
    <font>
      <b/>
      <sz val="12"/>
      <name val="Calibri"/>
      <family val="2"/>
    </font>
    <font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/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2" fillId="0" borderId="0" xfId="0" applyFont="1"/>
    <xf numFmtId="0" fontId="7" fillId="2" borderId="1" xfId="0" applyFont="1" applyFill="1" applyBorder="1" applyAlignment="1">
      <alignment horizontal="center" vertical="center" wrapText="1" readingOrder="1"/>
    </xf>
    <xf numFmtId="164" fontId="7" fillId="2" borderId="1" xfId="0" applyNumberFormat="1" applyFont="1" applyFill="1" applyBorder="1" applyAlignment="1">
      <alignment horizontal="right" vertical="center" wrapText="1" readingOrder="1"/>
    </xf>
    <xf numFmtId="164" fontId="7" fillId="2" borderId="1" xfId="0" applyNumberFormat="1" applyFont="1" applyFill="1" applyBorder="1" applyAlignment="1">
      <alignment horizontal="center" vertical="center" wrapText="1" readingOrder="1"/>
    </xf>
    <xf numFmtId="9" fontId="7" fillId="2" borderId="1" xfId="1" applyFont="1" applyFill="1" applyBorder="1" applyAlignment="1">
      <alignment horizontal="center" vertical="center" wrapText="1" readingOrder="1"/>
    </xf>
    <xf numFmtId="165" fontId="7" fillId="2" borderId="1" xfId="1" applyNumberFormat="1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left" vertical="center" wrapText="1" readingOrder="1"/>
    </xf>
    <xf numFmtId="164" fontId="8" fillId="2" borderId="1" xfId="0" applyNumberFormat="1" applyFont="1" applyFill="1" applyBorder="1" applyAlignment="1">
      <alignment horizontal="right" vertical="center" wrapText="1" readingOrder="1"/>
    </xf>
    <xf numFmtId="0" fontId="8" fillId="2" borderId="2" xfId="0" applyFont="1" applyFill="1" applyBorder="1" applyAlignment="1">
      <alignment horizontal="left" vertical="center" wrapText="1" readingOrder="1"/>
    </xf>
    <xf numFmtId="164" fontId="9" fillId="2" borderId="1" xfId="0" applyNumberFormat="1" applyFont="1" applyFill="1" applyBorder="1" applyAlignment="1">
      <alignment horizontal="right" vertical="center" wrapText="1" readingOrder="1"/>
    </xf>
    <xf numFmtId="164" fontId="9" fillId="2" borderId="1" xfId="0" applyNumberFormat="1" applyFont="1" applyFill="1" applyBorder="1" applyAlignment="1">
      <alignment horizontal="center" vertical="center" wrapText="1" readingOrder="1"/>
    </xf>
    <xf numFmtId="10" fontId="10" fillId="2" borderId="1" xfId="1" applyNumberFormat="1" applyFont="1" applyFill="1" applyBorder="1" applyAlignment="1">
      <alignment horizontal="center" vertical="center" wrapText="1" readingOrder="1"/>
    </xf>
    <xf numFmtId="0" fontId="1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64" fontId="14" fillId="2" borderId="0" xfId="0" applyNumberFormat="1" applyFont="1" applyFill="1" applyAlignment="1">
      <alignment horizontal="right" vertical="center" wrapText="1" readingOrder="1"/>
    </xf>
    <xf numFmtId="0" fontId="11" fillId="0" borderId="0" xfId="0" applyFont="1" applyAlignment="1">
      <alignment vertical="center"/>
    </xf>
    <xf numFmtId="7" fontId="2" fillId="2" borderId="0" xfId="0" applyNumberFormat="1" applyFont="1" applyFill="1"/>
    <xf numFmtId="0" fontId="12" fillId="3" borderId="3" xfId="0" applyFont="1" applyFill="1" applyBorder="1" applyAlignment="1">
      <alignment horizontal="center" vertical="center"/>
    </xf>
    <xf numFmtId="164" fontId="13" fillId="3" borderId="4" xfId="0" applyNumberFormat="1" applyFont="1" applyFill="1" applyBorder="1" applyAlignment="1">
      <alignment horizontal="center" vertical="center"/>
    </xf>
    <xf numFmtId="10" fontId="13" fillId="3" borderId="4" xfId="1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 readingOrder="1"/>
    </xf>
    <xf numFmtId="9" fontId="8" fillId="2" borderId="1" xfId="1" applyFont="1" applyFill="1" applyBorder="1" applyAlignment="1">
      <alignment horizontal="center" vertical="center" wrapText="1" readingOrder="1"/>
    </xf>
    <xf numFmtId="9" fontId="10" fillId="2" borderId="1" xfId="1" applyFont="1" applyFill="1" applyBorder="1" applyAlignment="1">
      <alignment horizontal="center" vertical="center" wrapText="1" readingOrder="1"/>
    </xf>
    <xf numFmtId="0" fontId="6" fillId="4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/>
    </xf>
    <xf numFmtId="10" fontId="8" fillId="2" borderId="1" xfId="1" applyNumberFormat="1" applyFont="1" applyFill="1" applyBorder="1" applyAlignment="1">
      <alignment horizontal="center" vertical="center" wrapText="1" readingOrder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988B-FFC6-47C2-B73C-7AC73F465D71}">
  <dimension ref="A1:AP72"/>
  <sheetViews>
    <sheetView tabSelected="1" topLeftCell="A4" zoomScaleNormal="100" workbookViewId="0">
      <selection activeCell="C6" sqref="C6"/>
    </sheetView>
  </sheetViews>
  <sheetFormatPr baseColWidth="10" defaultRowHeight="15" x14ac:dyDescent="0.25"/>
  <cols>
    <col min="1" max="1" width="40.28515625" style="4" customWidth="1"/>
    <col min="2" max="2" width="20.5703125" style="4" bestFit="1" customWidth="1"/>
    <col min="3" max="3" width="22.28515625" style="4" bestFit="1" customWidth="1"/>
    <col min="4" max="4" width="18.85546875" style="4" bestFit="1" customWidth="1"/>
    <col min="5" max="5" width="18.42578125" style="4" customWidth="1"/>
    <col min="6" max="6" width="20.85546875" style="4" customWidth="1"/>
    <col min="7" max="7" width="16.5703125" style="4" customWidth="1"/>
    <col min="8" max="8" width="20.140625" style="4" customWidth="1"/>
    <col min="9" max="9" width="9.7109375" style="4" bestFit="1" customWidth="1"/>
    <col min="10" max="10" width="19.7109375" style="1" customWidth="1"/>
    <col min="11" max="42" width="11.42578125" style="1"/>
    <col min="43" max="16384" width="11.42578125" style="4"/>
  </cols>
  <sheetData>
    <row r="1" spans="1:42" s="1" customFormat="1" x14ac:dyDescent="0.25"/>
    <row r="2" spans="1:42" s="1" customFormat="1" ht="29.25" customHeight="1" x14ac:dyDescent="0.25">
      <c r="A2" s="35" t="s">
        <v>0</v>
      </c>
      <c r="B2" s="35"/>
      <c r="C2" s="35"/>
      <c r="D2" s="35"/>
      <c r="E2" s="35"/>
      <c r="F2" s="35"/>
      <c r="G2" s="35"/>
    </row>
    <row r="3" spans="1:42" s="1" customFormat="1" ht="20.25" customHeight="1" x14ac:dyDescent="0.25"/>
    <row r="4" spans="1:42" s="1" customFormat="1" ht="26.25" customHeight="1" x14ac:dyDescent="0.25">
      <c r="A4" s="2" t="s">
        <v>1</v>
      </c>
      <c r="B4" s="3" t="s">
        <v>22</v>
      </c>
    </row>
    <row r="5" spans="1:42" s="1" customFormat="1" ht="23.25" customHeight="1" x14ac:dyDescent="0.25"/>
    <row r="6" spans="1:42" ht="27" customHeight="1" x14ac:dyDescent="0.25">
      <c r="A6" s="29" t="s">
        <v>18</v>
      </c>
      <c r="B6" s="1"/>
      <c r="C6" s="1"/>
      <c r="D6" s="1"/>
      <c r="E6" s="1"/>
      <c r="F6" s="1"/>
      <c r="G6" s="1"/>
      <c r="H6" s="1"/>
      <c r="I6" s="1"/>
    </row>
    <row r="7" spans="1:42" x14ac:dyDescent="0.25">
      <c r="B7" s="1"/>
      <c r="C7" s="1"/>
      <c r="D7" s="1"/>
      <c r="E7" s="1"/>
      <c r="F7" s="1"/>
      <c r="G7" s="1"/>
      <c r="H7" s="1"/>
      <c r="I7" s="1"/>
    </row>
    <row r="8" spans="1:42" s="18" customFormat="1" ht="38.25" customHeight="1" x14ac:dyDescent="0.25">
      <c r="A8" s="28" t="s">
        <v>2</v>
      </c>
      <c r="B8" s="28" t="s">
        <v>21</v>
      </c>
      <c r="C8" s="28" t="s">
        <v>3</v>
      </c>
      <c r="D8" s="28" t="s">
        <v>4</v>
      </c>
      <c r="E8" s="28" t="s">
        <v>5</v>
      </c>
      <c r="F8" s="28" t="s">
        <v>6</v>
      </c>
      <c r="G8" s="28" t="s">
        <v>20</v>
      </c>
      <c r="H8" s="28" t="s">
        <v>7</v>
      </c>
      <c r="I8" s="28" t="s">
        <v>8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</row>
    <row r="9" spans="1:42" ht="33" customHeight="1" x14ac:dyDescent="0.25">
      <c r="A9" s="5" t="s">
        <v>9</v>
      </c>
      <c r="B9" s="6">
        <f>SUM(B10:B15)</f>
        <v>3777000000</v>
      </c>
      <c r="C9" s="6">
        <f>SUM(C10:C15)</f>
        <v>3777000000</v>
      </c>
      <c r="D9" s="7">
        <f>SUM(D10:D15)</f>
        <v>1954257806.3600001</v>
      </c>
      <c r="E9" s="9">
        <f>D9/C9</f>
        <v>0.51741006257876621</v>
      </c>
      <c r="F9" s="7">
        <f>SUM(F10:F15)</f>
        <v>1791316328.6800001</v>
      </c>
      <c r="G9" s="9">
        <f t="shared" ref="G9:G17" si="0">F9/C9</f>
        <v>0.47426961310034421</v>
      </c>
      <c r="H9" s="7">
        <f>SUM(H10:H15)</f>
        <v>1791316328.6800001</v>
      </c>
      <c r="I9" s="9">
        <f t="shared" ref="I9:I17" si="1">H9/C9</f>
        <v>0.47426961310034421</v>
      </c>
    </row>
    <row r="10" spans="1:42" x14ac:dyDescent="0.25">
      <c r="A10" s="10" t="s">
        <v>10</v>
      </c>
      <c r="B10" s="11">
        <v>1759000000</v>
      </c>
      <c r="C10" s="11">
        <v>1704232715</v>
      </c>
      <c r="D10" s="11">
        <v>1008605124</v>
      </c>
      <c r="E10" s="30">
        <f t="shared" ref="E10:E15" si="2">+D10/C10</f>
        <v>0.59182359024248632</v>
      </c>
      <c r="F10" s="11">
        <v>1008605124</v>
      </c>
      <c r="G10" s="26">
        <f t="shared" si="0"/>
        <v>0.59182359024248632</v>
      </c>
      <c r="H10" s="11">
        <v>1008605124</v>
      </c>
      <c r="I10" s="26">
        <f t="shared" si="1"/>
        <v>0.59182359024248632</v>
      </c>
    </row>
    <row r="11" spans="1:42" ht="25.5" x14ac:dyDescent="0.25">
      <c r="A11" s="10" t="s">
        <v>11</v>
      </c>
      <c r="B11" s="11">
        <v>629000000</v>
      </c>
      <c r="C11" s="11">
        <v>641145057</v>
      </c>
      <c r="D11" s="11">
        <v>401755158</v>
      </c>
      <c r="E11" s="30">
        <f t="shared" si="2"/>
        <v>0.62662131387218978</v>
      </c>
      <c r="F11" s="11">
        <v>401755158</v>
      </c>
      <c r="G11" s="26">
        <f t="shared" si="0"/>
        <v>0.62662131387218978</v>
      </c>
      <c r="H11" s="11">
        <v>401755158</v>
      </c>
      <c r="I11" s="26">
        <f t="shared" si="1"/>
        <v>0.62662131387218978</v>
      </c>
    </row>
    <row r="12" spans="1:42" ht="25.5" x14ac:dyDescent="0.25">
      <c r="A12" s="10" t="s">
        <v>12</v>
      </c>
      <c r="B12" s="11">
        <v>188000000</v>
      </c>
      <c r="C12" s="11">
        <v>263501011</v>
      </c>
      <c r="D12" s="11">
        <v>153112475</v>
      </c>
      <c r="E12" s="30">
        <f t="shared" si="2"/>
        <v>0.58106978192960335</v>
      </c>
      <c r="F12" s="11">
        <v>153112475</v>
      </c>
      <c r="G12" s="26">
        <f t="shared" si="0"/>
        <v>0.58106978192960335</v>
      </c>
      <c r="H12" s="11">
        <v>153112475</v>
      </c>
      <c r="I12" s="26">
        <f t="shared" si="1"/>
        <v>0.58106978192960335</v>
      </c>
    </row>
    <row r="13" spans="1:42" x14ac:dyDescent="0.25">
      <c r="A13" s="10" t="s">
        <v>13</v>
      </c>
      <c r="B13" s="11">
        <v>1134000000</v>
      </c>
      <c r="C13" s="11">
        <v>1101121217</v>
      </c>
      <c r="D13" s="11">
        <v>390784996.36000001</v>
      </c>
      <c r="E13" s="26">
        <f t="shared" si="2"/>
        <v>0.35489734493055364</v>
      </c>
      <c r="F13" s="11">
        <v>227843518.68000001</v>
      </c>
      <c r="G13" s="26">
        <f t="shared" si="0"/>
        <v>0.20691956086429675</v>
      </c>
      <c r="H13" s="11">
        <v>227843518.68000001</v>
      </c>
      <c r="I13" s="26">
        <f t="shared" si="1"/>
        <v>0.20691956086429675</v>
      </c>
    </row>
    <row r="14" spans="1:42" ht="38.25" x14ac:dyDescent="0.25">
      <c r="A14" s="10" t="s">
        <v>14</v>
      </c>
      <c r="B14" s="11">
        <v>57000000</v>
      </c>
      <c r="C14" s="11">
        <v>57000000</v>
      </c>
      <c r="D14" s="11">
        <v>53</v>
      </c>
      <c r="E14" s="26">
        <f t="shared" si="2"/>
        <v>9.2982456140350873E-7</v>
      </c>
      <c r="F14" s="11">
        <v>53</v>
      </c>
      <c r="G14" s="26">
        <f t="shared" si="0"/>
        <v>9.2982456140350873E-7</v>
      </c>
      <c r="H14" s="11">
        <v>53</v>
      </c>
      <c r="I14" s="26">
        <f t="shared" si="1"/>
        <v>9.2982456140350873E-7</v>
      </c>
    </row>
    <row r="15" spans="1:42" x14ac:dyDescent="0.25">
      <c r="A15" s="12" t="s">
        <v>15</v>
      </c>
      <c r="B15" s="11">
        <v>10000000</v>
      </c>
      <c r="C15" s="11">
        <v>10000000</v>
      </c>
      <c r="D15" s="11">
        <v>0</v>
      </c>
      <c r="E15" s="26">
        <f t="shared" si="2"/>
        <v>0</v>
      </c>
      <c r="F15" s="11">
        <v>0</v>
      </c>
      <c r="G15" s="26">
        <f t="shared" si="0"/>
        <v>0</v>
      </c>
      <c r="H15" s="11">
        <v>0</v>
      </c>
      <c r="I15" s="26">
        <f t="shared" si="1"/>
        <v>0</v>
      </c>
    </row>
    <row r="16" spans="1:42" ht="33" customHeight="1" x14ac:dyDescent="0.25">
      <c r="A16" s="5" t="s">
        <v>16</v>
      </c>
      <c r="B16" s="6">
        <f>SUM(B17)</f>
        <v>50000000000</v>
      </c>
      <c r="C16" s="11">
        <v>50000000000</v>
      </c>
      <c r="D16" s="11">
        <v>0</v>
      </c>
      <c r="E16" s="8">
        <f>D16/C16</f>
        <v>0</v>
      </c>
      <c r="F16" s="25">
        <v>0</v>
      </c>
      <c r="G16" s="9">
        <f t="shared" si="0"/>
        <v>0</v>
      </c>
      <c r="H16" s="25">
        <v>0</v>
      </c>
      <c r="I16" s="8">
        <f t="shared" si="1"/>
        <v>0</v>
      </c>
    </row>
    <row r="17" spans="1:42" ht="64.5" thickBot="1" x14ac:dyDescent="0.3">
      <c r="A17" s="10" t="s">
        <v>19</v>
      </c>
      <c r="B17" s="13">
        <v>50000000000</v>
      </c>
      <c r="C17" s="13">
        <v>50000000000</v>
      </c>
      <c r="D17" s="14">
        <v>0</v>
      </c>
      <c r="E17" s="15">
        <f>+D17/C17</f>
        <v>0</v>
      </c>
      <c r="F17" s="14">
        <v>0</v>
      </c>
      <c r="G17" s="15">
        <f t="shared" si="0"/>
        <v>0</v>
      </c>
      <c r="H17" s="14">
        <v>0</v>
      </c>
      <c r="I17" s="27">
        <f t="shared" si="1"/>
        <v>0</v>
      </c>
      <c r="J17" s="19"/>
    </row>
    <row r="18" spans="1:42" s="20" customFormat="1" ht="19.5" customHeight="1" thickBot="1" x14ac:dyDescent="0.3">
      <c r="A18" s="22" t="s">
        <v>17</v>
      </c>
      <c r="B18" s="23">
        <f>+B9+B16</f>
        <v>53777000000</v>
      </c>
      <c r="C18" s="23">
        <f>+C9+C16</f>
        <v>53777000000</v>
      </c>
      <c r="D18" s="23">
        <f>+D9+D16</f>
        <v>1954257806.3600001</v>
      </c>
      <c r="E18" s="24">
        <f>+D18/C18</f>
        <v>3.6340030242668804E-2</v>
      </c>
      <c r="F18" s="23">
        <f>+F9+F16</f>
        <v>1791316328.6800001</v>
      </c>
      <c r="G18" s="24">
        <f>+F18/C18</f>
        <v>3.3310082910537962E-2</v>
      </c>
      <c r="H18" s="23">
        <f>+H9+H16</f>
        <v>1791316328.6800001</v>
      </c>
      <c r="I18" s="24">
        <f>+H18/C18</f>
        <v>3.3310082910537962E-2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1" customFormat="1" ht="18" customHeight="1" x14ac:dyDescent="0.25"/>
    <row r="20" spans="1:42" s="1" customFormat="1" x14ac:dyDescent="0.25">
      <c r="B20" s="31"/>
      <c r="C20" s="32"/>
      <c r="D20" s="32"/>
      <c r="E20" s="32"/>
      <c r="F20" s="32"/>
      <c r="G20" s="32"/>
      <c r="H20" s="32"/>
    </row>
    <row r="21" spans="1:42" s="1" customFormat="1" ht="17.25" hidden="1" customHeight="1" x14ac:dyDescent="0.25">
      <c r="B21" s="32"/>
      <c r="C21" s="32"/>
      <c r="D21" s="32"/>
      <c r="E21" s="32"/>
      <c r="F21" s="32"/>
      <c r="G21" s="32"/>
      <c r="H21" s="32"/>
    </row>
    <row r="22" spans="1:42" s="1" customFormat="1" ht="15" customHeight="1" x14ac:dyDescent="0.25">
      <c r="B22" s="33"/>
      <c r="C22" s="34"/>
      <c r="D22" s="34"/>
      <c r="E22" s="34"/>
      <c r="F22" s="34"/>
      <c r="G22" s="34"/>
      <c r="H22" s="34"/>
    </row>
    <row r="23" spans="1:42" s="1" customFormat="1" ht="15" customHeight="1" x14ac:dyDescent="0.25"/>
    <row r="24" spans="1:42" s="1" customFormat="1" x14ac:dyDescent="0.25">
      <c r="C24" s="21"/>
    </row>
    <row r="25" spans="1:42" s="1" customFormat="1" x14ac:dyDescent="0.25">
      <c r="C25" s="21"/>
    </row>
    <row r="26" spans="1:42" s="1" customFormat="1" x14ac:dyDescent="0.25"/>
    <row r="27" spans="1:42" s="1" customFormat="1" x14ac:dyDescent="0.25"/>
    <row r="28" spans="1:42" s="1" customFormat="1" x14ac:dyDescent="0.25"/>
    <row r="29" spans="1:42" s="1" customFormat="1" x14ac:dyDescent="0.25"/>
    <row r="30" spans="1:42" s="1" customFormat="1" x14ac:dyDescent="0.25"/>
    <row r="31" spans="1:42" s="1" customFormat="1" x14ac:dyDescent="0.25"/>
    <row r="32" spans="1:4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</sheetData>
  <sheetProtection algorithmName="SHA-512" hashValue="OB7PYQ7LMhqkyhcQu/RHE5IYQgqCnZmQNqAcXFAMZJfknT4lxpUcqey8IrUC/ONB5dD5lEVv8MlNofc/1MVuWw==" saltValue="hD/ClSOr9sfAA5mH4y5H5g==" spinCount="100000" sheet="1" objects="1" scenarios="1"/>
  <mergeCells count="3">
    <mergeCell ref="B20:H21"/>
    <mergeCell ref="B22:H22"/>
    <mergeCell ref="A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Mendez Ribero</dc:creator>
  <cp:lastModifiedBy>Felipe Mendez Ribero</cp:lastModifiedBy>
  <dcterms:created xsi:type="dcterms:W3CDTF">2026-02-02T14:53:26Z</dcterms:created>
  <dcterms:modified xsi:type="dcterms:W3CDTF">2026-09-28T16:26:53Z</dcterms:modified>
</cp:coreProperties>
</file>